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TRAF\Desktop\Nova mapa\"/>
    </mc:Choice>
  </mc:AlternateContent>
  <xr:revisionPtr revIDLastSave="0" documentId="8_{EA104F9D-7337-4FAF-AF1D-859B45879A65}" xr6:coauthVersionLast="46" xr6:coauthVersionMax="46" xr10:uidLastSave="{00000000-0000-0000-0000-000000000000}"/>
  <bookViews>
    <workbookView xWindow="-93" yWindow="-93" windowWidth="21520" windowHeight="11586" tabRatio="923" firstSheet="5" activeTab="11" xr2:uid="{00000000-000D-0000-FFFF-FFFF00000000}"/>
  </bookViews>
  <sheets>
    <sheet name="Skupna rekapitulacija" sheetId="28" r:id="rId1"/>
    <sheet name="REKAPITULACIJA CESTA" sheetId="16" r:id="rId2"/>
    <sheet name="TUJE STORITVE" sheetId="29" r:id="rId3"/>
    <sheet name=" P1 do P110" sheetId="1" r:id="rId4"/>
    <sheet name="Počivališče P1 od P76 do P84" sheetId="3" r:id="rId5"/>
    <sheet name="K3 Gramoznica od P110 do P121" sheetId="4" r:id="rId6"/>
    <sheet name="P121 do P161" sheetId="5" r:id="rId7"/>
    <sheet name="Počivališče P2 od P157 do P165" sheetId="6" r:id="rId8"/>
    <sheet name="P161 do P197 " sheetId="7" r:id="rId9"/>
    <sheet name="P208 do P251" sheetId="8" r:id="rId10"/>
    <sheet name="K4 Kungota od P251 do P268" sheetId="9" r:id="rId11"/>
    <sheet name="P268 do P286" sheetId="10" r:id="rId12"/>
    <sheet name="K5 Kidričevo od P286 do P298" sheetId="11" r:id="rId13"/>
    <sheet name="P298 do P312" sheetId="12" r:id="rId14"/>
    <sheet name="ZADRŽEVALNI BAZEN,DP,KANAL." sheetId="13" r:id="rId15"/>
    <sheet name="K6 Zahodna obvoznica Kidričevo" sheetId="14" r:id="rId16"/>
    <sheet name=" K7 Njiverce od P312 do P320 " sheetId="15" r:id="rId17"/>
    <sheet name="CR K3 od P110 do P121" sheetId="17" r:id="rId18"/>
    <sheet name="CR K4 od P251 do P268" sheetId="18" r:id="rId19"/>
    <sheet name="CR K5 od P286 do P298 " sheetId="19" r:id="rId20"/>
    <sheet name="CR K6 od od P197 do P208" sheetId="20" r:id="rId21"/>
    <sheet name=" CR K7 od P312 do P320" sheetId="21" r:id="rId22"/>
    <sheet name="NN priključek za CR" sheetId="24" r:id="rId23"/>
    <sheet name="VODOVOD" sheetId="22" r:id="rId24"/>
    <sheet name="načrt zaščite TK VODOV " sheetId="23" r:id="rId25"/>
    <sheet name="načrt trafo postaje" sheetId="25" r:id="rId26"/>
    <sheet name="načrt semaforizacije" sheetId="26" r:id="rId27"/>
  </sheets>
  <definedNames>
    <definedName name="A">#REF!</definedName>
    <definedName name="abcd">#REF!</definedName>
    <definedName name="AS">#REF!</definedName>
    <definedName name="B">#REF!</definedName>
    <definedName name="CENA">#REF!</definedName>
    <definedName name="DGDDGDGD">#REF!</definedName>
    <definedName name="hhh">#REF!</definedName>
    <definedName name="KHKKH">#REF!</definedName>
    <definedName name="KOLIC">#REF!</definedName>
    <definedName name="M">#REF!</definedName>
    <definedName name="odv">#REF!</definedName>
    <definedName name="odve">#REF!</definedName>
    <definedName name="ODVODNJAVANJE">#REF!</definedName>
    <definedName name="pmo">#REF!</definedName>
    <definedName name="_xlnm.Print_Area" localSheetId="16">' K7 Njiverce od P312 do P320 '!$A$1:$F$361</definedName>
    <definedName name="_xlnm.Print_Area" localSheetId="3">' P1 do P110'!$A$1:$F$132</definedName>
    <definedName name="_xlnm.Print_Area" localSheetId="10">'K4 Kungota od P251 do P268'!$A$1:$F$493</definedName>
    <definedName name="_xlnm.Print_Area" localSheetId="12">'K5 Kidričevo od P286 do P298'!$A$1:$F$466</definedName>
    <definedName name="_xlnm.Print_Area" localSheetId="15">'K6 Zahodna obvoznica Kidričevo'!$A$1:$F$344</definedName>
    <definedName name="_xlnm.Print_Area" localSheetId="6">'P121 do P161'!$A$1:$F$215</definedName>
    <definedName name="_xlnm.Print_Area" localSheetId="8">'P161 do P197 '!$A$1:$F$212</definedName>
    <definedName name="_xlnm.Print_Area" localSheetId="9">'P208 do P251'!$A$1:$F$324</definedName>
    <definedName name="_xlnm.Print_Area" localSheetId="11">'P268 do P286'!$A$1:$F$292</definedName>
    <definedName name="_xlnm.Print_Area" localSheetId="13">'P298 do P312'!$A$1:$F$316</definedName>
    <definedName name="_xlnm.Print_Area" localSheetId="4">'Počivališče P1 od P76 do P84'!$A$1:$F$361</definedName>
    <definedName name="_xlnm.Print_Area" localSheetId="7">'Počivališče P2 od P157 do P165'!$A$1:$F$346</definedName>
    <definedName name="_xlnm.Print_Area" localSheetId="1">'REKAPITULACIJA CESTA'!$A$1:$D$132</definedName>
    <definedName name="_xlnm.Print_Area" localSheetId="14">'ZADRŽEVALNI BAZEN,DP,KANAL.'!$A$1:$F$300</definedName>
    <definedName name="POPIS">#REF!</definedName>
    <definedName name="prd">#REF!</definedName>
    <definedName name="tst">#REF!</definedName>
    <definedName name="vzk">#REF!</definedName>
    <definedName name="zm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5" i="25" l="1"/>
  <c r="F194" i="25"/>
  <c r="F189" i="25"/>
  <c r="F187" i="25"/>
  <c r="F185" i="25"/>
  <c r="F183" i="25"/>
  <c r="F181" i="25"/>
  <c r="F179" i="25"/>
  <c r="F197" i="25" s="1"/>
  <c r="F175" i="25"/>
  <c r="F173" i="25"/>
  <c r="F171" i="25"/>
  <c r="F169" i="25"/>
  <c r="F167" i="25"/>
  <c r="F165" i="25"/>
  <c r="F163" i="25"/>
  <c r="F161" i="25"/>
  <c r="F159" i="25"/>
  <c r="F157" i="25"/>
  <c r="F155" i="25"/>
  <c r="F153" i="25"/>
  <c r="F151" i="25"/>
  <c r="F149" i="25"/>
  <c r="F147" i="25"/>
  <c r="F145" i="25"/>
  <c r="F196" i="25" s="1"/>
  <c r="F137" i="25"/>
  <c r="F135" i="25"/>
  <c r="F133" i="25"/>
  <c r="F131" i="25"/>
  <c r="F129" i="25"/>
  <c r="F127" i="25"/>
  <c r="F125" i="25"/>
  <c r="F123" i="25"/>
  <c r="F121" i="25"/>
  <c r="F119" i="25"/>
  <c r="F117" i="25"/>
  <c r="F115" i="25"/>
  <c r="F113" i="25"/>
  <c r="F111" i="25"/>
  <c r="F109" i="25"/>
  <c r="F107" i="25"/>
  <c r="F105" i="25"/>
  <c r="F100" i="25"/>
  <c r="F98" i="25"/>
  <c r="F96" i="25"/>
  <c r="F94" i="25"/>
  <c r="F92" i="25"/>
  <c r="F90" i="25"/>
  <c r="F88" i="25"/>
  <c r="F86" i="25"/>
  <c r="F63" i="25"/>
  <c r="F61" i="25"/>
  <c r="F59" i="25"/>
  <c r="F57" i="25"/>
  <c r="F55" i="25"/>
  <c r="E71" i="25" s="1"/>
  <c r="F51" i="25"/>
  <c r="F49" i="25"/>
  <c r="F47" i="25"/>
  <c r="F45" i="25"/>
  <c r="E70" i="25" s="1"/>
  <c r="F43" i="25"/>
  <c r="F41" i="25"/>
  <c r="F39" i="25"/>
  <c r="F35" i="25"/>
  <c r="F33" i="25"/>
  <c r="F31" i="25"/>
  <c r="F29" i="25"/>
  <c r="F27" i="25"/>
  <c r="F25" i="25"/>
  <c r="F23" i="25"/>
  <c r="E69" i="25" s="1"/>
  <c r="F15" i="25"/>
  <c r="E68" i="25" s="1"/>
  <c r="F17" i="25"/>
  <c r="F19" i="25"/>
  <c r="F13" i="25"/>
  <c r="D7" i="29" l="1"/>
  <c r="F7" i="29" s="1"/>
  <c r="D6" i="29"/>
  <c r="D5" i="29"/>
  <c r="F5" i="29" s="1"/>
  <c r="F6" i="29"/>
  <c r="F25" i="29"/>
  <c r="F20" i="29"/>
  <c r="F14" i="29"/>
  <c r="F10" i="29"/>
  <c r="F28" i="29" l="1"/>
  <c r="D23" i="28" s="1"/>
  <c r="F147" i="15" l="1"/>
  <c r="F159" i="4"/>
  <c r="F196" i="4"/>
  <c r="F147" i="12"/>
  <c r="F270" i="26" l="1"/>
  <c r="F269" i="26"/>
  <c r="F268" i="26"/>
  <c r="F267" i="26"/>
  <c r="F266" i="26"/>
  <c r="F263" i="26"/>
  <c r="F262" i="26"/>
  <c r="F261" i="26"/>
  <c r="F260" i="26"/>
  <c r="F259" i="26"/>
  <c r="F258" i="26"/>
  <c r="F257" i="26"/>
  <c r="F255" i="26"/>
  <c r="F254" i="26"/>
  <c r="F253" i="26"/>
  <c r="F252" i="26"/>
  <c r="D251" i="26"/>
  <c r="F251" i="26" s="1"/>
  <c r="F250" i="26"/>
  <c r="F249" i="26"/>
  <c r="F248" i="26"/>
  <c r="F247" i="26"/>
  <c r="F246" i="26"/>
  <c r="F245" i="26"/>
  <c r="F244" i="26"/>
  <c r="F243" i="26"/>
  <c r="F242" i="26"/>
  <c r="F239" i="26"/>
  <c r="F238" i="26"/>
  <c r="F237" i="26"/>
  <c r="F236" i="26"/>
  <c r="F235" i="26"/>
  <c r="F234" i="26"/>
  <c r="F233" i="26"/>
  <c r="F232" i="26"/>
  <c r="F231" i="26"/>
  <c r="F230" i="26"/>
  <c r="F229" i="26"/>
  <c r="F228" i="26"/>
  <c r="F227" i="26"/>
  <c r="F226" i="26"/>
  <c r="F225" i="26"/>
  <c r="F224" i="26"/>
  <c r="F223" i="26"/>
  <c r="F216" i="26"/>
  <c r="F215" i="26"/>
  <c r="F214" i="26"/>
  <c r="F213" i="26"/>
  <c r="F212" i="26"/>
  <c r="F209" i="26"/>
  <c r="F208" i="26"/>
  <c r="F207" i="26"/>
  <c r="F206" i="26"/>
  <c r="F205" i="26"/>
  <c r="F204" i="26"/>
  <c r="F201" i="26"/>
  <c r="F200" i="26"/>
  <c r="F199" i="26"/>
  <c r="F198" i="26"/>
  <c r="D197" i="26"/>
  <c r="F197" i="26" s="1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2" i="26"/>
  <c r="F181" i="26"/>
  <c r="F180" i="26"/>
  <c r="F179" i="26"/>
  <c r="F178" i="26"/>
  <c r="F177" i="26"/>
  <c r="F176" i="26"/>
  <c r="F175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56" i="26"/>
  <c r="F155" i="26"/>
  <c r="F154" i="26"/>
  <c r="F153" i="26"/>
  <c r="F152" i="26"/>
  <c r="F149" i="26"/>
  <c r="F148" i="26"/>
  <c r="F147" i="26"/>
  <c r="F146" i="26"/>
  <c r="F145" i="26"/>
  <c r="F144" i="26"/>
  <c r="F143" i="26"/>
  <c r="F142" i="26"/>
  <c r="F140" i="26"/>
  <c r="F139" i="26"/>
  <c r="F138" i="26"/>
  <c r="F137" i="26"/>
  <c r="D136" i="26"/>
  <c r="F136" i="26" s="1"/>
  <c r="F135" i="26"/>
  <c r="F134" i="26"/>
  <c r="F133" i="26"/>
  <c r="F132" i="26"/>
  <c r="F131" i="26"/>
  <c r="F130" i="26"/>
  <c r="F129" i="26"/>
  <c r="F128" i="26"/>
  <c r="F127" i="26"/>
  <c r="F126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95" i="26"/>
  <c r="F94" i="26"/>
  <c r="F93" i="26"/>
  <c r="F92" i="26"/>
  <c r="F91" i="26"/>
  <c r="F88" i="26"/>
  <c r="F87" i="26"/>
  <c r="F86" i="26"/>
  <c r="F85" i="26"/>
  <c r="F84" i="26"/>
  <c r="F83" i="26"/>
  <c r="F82" i="26"/>
  <c r="F80" i="26"/>
  <c r="F79" i="26"/>
  <c r="F78" i="26"/>
  <c r="F77" i="26"/>
  <c r="D76" i="26"/>
  <c r="F76" i="26" s="1"/>
  <c r="F75" i="26"/>
  <c r="F74" i="26"/>
  <c r="F73" i="26"/>
  <c r="F72" i="26"/>
  <c r="F71" i="26"/>
  <c r="F70" i="26"/>
  <c r="F69" i="26"/>
  <c r="F68" i="26"/>
  <c r="F67" i="26"/>
  <c r="F66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141" i="26" l="1"/>
  <c r="F20" i="26" s="1"/>
  <c r="F151" i="26"/>
  <c r="F21" i="26" s="1"/>
  <c r="F162" i="26"/>
  <c r="F25" i="26" s="1"/>
  <c r="F90" i="26"/>
  <c r="F14" i="26" s="1"/>
  <c r="F101" i="26"/>
  <c r="F18" i="26" s="1"/>
  <c r="F46" i="26"/>
  <c r="F11" i="26" s="1"/>
  <c r="F241" i="26"/>
  <c r="F33" i="26" s="1"/>
  <c r="F256" i="26"/>
  <c r="F34" i="26" s="1"/>
  <c r="F125" i="26"/>
  <c r="F19" i="26" s="1"/>
  <c r="F184" i="26"/>
  <c r="F26" i="26" s="1"/>
  <c r="F222" i="26"/>
  <c r="F32" i="26" s="1"/>
  <c r="F265" i="26"/>
  <c r="F35" i="26" s="1"/>
  <c r="F81" i="26"/>
  <c r="F13" i="26" s="1"/>
  <c r="F211" i="26"/>
  <c r="F28" i="26" s="1"/>
  <c r="F65" i="26"/>
  <c r="F12" i="26" s="1"/>
  <c r="F203" i="26"/>
  <c r="F27" i="26" s="1"/>
  <c r="F22" i="26" l="1"/>
  <c r="F15" i="26"/>
  <c r="F36" i="26"/>
  <c r="F29" i="26"/>
  <c r="F38" i="26" l="1"/>
  <c r="D22" i="28" s="1"/>
  <c r="F199" i="25"/>
  <c r="F200" i="25" s="1"/>
  <c r="F202" i="25" s="1"/>
  <c r="E73" i="25"/>
  <c r="F211" i="25" s="1"/>
  <c r="F39" i="26" l="1"/>
  <c r="F40" i="26" s="1"/>
  <c r="F212" i="25"/>
  <c r="F214" i="25" s="1"/>
  <c r="D21" i="28" s="1"/>
  <c r="E74" i="25"/>
  <c r="E76" i="25" s="1"/>
  <c r="F215" i="25" l="1"/>
  <c r="F217" i="25" s="1"/>
  <c r="B237" i="18"/>
  <c r="A237" i="18"/>
  <c r="B235" i="18"/>
  <c r="A235" i="18"/>
  <c r="B233" i="18"/>
  <c r="A233" i="18"/>
  <c r="B231" i="18"/>
  <c r="A231" i="18"/>
  <c r="B229" i="18"/>
  <c r="A229" i="18"/>
  <c r="B227" i="18"/>
  <c r="A227" i="18"/>
  <c r="B225" i="18"/>
  <c r="A225" i="18"/>
  <c r="B223" i="18"/>
  <c r="A223" i="18"/>
  <c r="B221" i="18"/>
  <c r="A221" i="18"/>
  <c r="F212" i="18"/>
  <c r="F210" i="18"/>
  <c r="F209" i="18"/>
  <c r="F206" i="18"/>
  <c r="F203" i="18"/>
  <c r="F197" i="18"/>
  <c r="F195" i="18"/>
  <c r="F192" i="18"/>
  <c r="F187" i="18"/>
  <c r="F233" i="18" s="1"/>
  <c r="F182" i="18"/>
  <c r="F180" i="18"/>
  <c r="F178" i="18"/>
  <c r="F176" i="18"/>
  <c r="F174" i="18"/>
  <c r="F170" i="18"/>
  <c r="F167" i="18"/>
  <c r="F165" i="18"/>
  <c r="F163" i="18"/>
  <c r="F161" i="18"/>
  <c r="F157" i="18"/>
  <c r="F154" i="18"/>
  <c r="F150" i="18"/>
  <c r="F146" i="18"/>
  <c r="F142" i="18"/>
  <c r="F136" i="18"/>
  <c r="F134" i="18"/>
  <c r="F130" i="18"/>
  <c r="F120" i="18"/>
  <c r="F121" i="18" s="1"/>
  <c r="F227" i="18" s="1"/>
  <c r="F97" i="18"/>
  <c r="F96" i="18"/>
  <c r="F93" i="18"/>
  <c r="F88" i="18"/>
  <c r="F79" i="18"/>
  <c r="F76" i="18"/>
  <c r="F73" i="18"/>
  <c r="F58" i="18"/>
  <c r="F55" i="18"/>
  <c r="B282" i="19"/>
  <c r="A282" i="19"/>
  <c r="B280" i="19"/>
  <c r="A280" i="19"/>
  <c r="B278" i="19"/>
  <c r="A278" i="19"/>
  <c r="B276" i="19"/>
  <c r="A276" i="19"/>
  <c r="B274" i="19"/>
  <c r="A274" i="19"/>
  <c r="B272" i="19"/>
  <c r="A272" i="19"/>
  <c r="B270" i="19"/>
  <c r="A270" i="19"/>
  <c r="B268" i="19"/>
  <c r="A268" i="19"/>
  <c r="B266" i="19"/>
  <c r="A266" i="19"/>
  <c r="F257" i="19"/>
  <c r="F255" i="19"/>
  <c r="F254" i="19"/>
  <c r="F247" i="19"/>
  <c r="F245" i="19"/>
  <c r="F242" i="19"/>
  <c r="F237" i="19"/>
  <c r="F278" i="19" s="1"/>
  <c r="F232" i="19"/>
  <c r="F230" i="19"/>
  <c r="F228" i="19"/>
  <c r="F226" i="19"/>
  <c r="F224" i="19"/>
  <c r="F217" i="19"/>
  <c r="F214" i="19"/>
  <c r="F212" i="19"/>
  <c r="F210" i="19"/>
  <c r="F208" i="19"/>
  <c r="F204" i="19"/>
  <c r="F201" i="19"/>
  <c r="F197" i="19"/>
  <c r="F193" i="19"/>
  <c r="F189" i="19"/>
  <c r="F233" i="19" s="1"/>
  <c r="F183" i="19"/>
  <c r="F181" i="19"/>
  <c r="F177" i="19"/>
  <c r="F184" i="19" s="1"/>
  <c r="F167" i="19"/>
  <c r="F168" i="19" s="1"/>
  <c r="F272" i="19" s="1"/>
  <c r="F145" i="19"/>
  <c r="F144" i="19"/>
  <c r="F141" i="19"/>
  <c r="F136" i="19"/>
  <c r="F127" i="19"/>
  <c r="F124" i="19"/>
  <c r="F121" i="19"/>
  <c r="F105" i="19"/>
  <c r="F101" i="19"/>
  <c r="F54" i="19"/>
  <c r="B280" i="20"/>
  <c r="A280" i="20"/>
  <c r="B278" i="20"/>
  <c r="A278" i="20"/>
  <c r="B276" i="20"/>
  <c r="A276" i="20"/>
  <c r="B274" i="20"/>
  <c r="A274" i="20"/>
  <c r="B272" i="20"/>
  <c r="A272" i="20"/>
  <c r="B270" i="20"/>
  <c r="A270" i="20"/>
  <c r="B268" i="20"/>
  <c r="A268" i="20"/>
  <c r="B266" i="20"/>
  <c r="A266" i="20"/>
  <c r="B264" i="20"/>
  <c r="A264" i="20"/>
  <c r="F255" i="20"/>
  <c r="F253" i="20"/>
  <c r="F252" i="20"/>
  <c r="F260" i="20" s="1"/>
  <c r="F245" i="20"/>
  <c r="F243" i="20"/>
  <c r="F240" i="20"/>
  <c r="F235" i="20"/>
  <c r="F276" i="20" s="1"/>
  <c r="F230" i="20"/>
  <c r="F228" i="20"/>
  <c r="F226" i="20"/>
  <c r="F224" i="20"/>
  <c r="F222" i="20"/>
  <c r="F215" i="20"/>
  <c r="F212" i="20"/>
  <c r="F210" i="20"/>
  <c r="F208" i="20"/>
  <c r="F206" i="20"/>
  <c r="F202" i="20"/>
  <c r="F199" i="20"/>
  <c r="F195" i="20"/>
  <c r="F191" i="20"/>
  <c r="F187" i="20"/>
  <c r="F181" i="20"/>
  <c r="F179" i="20"/>
  <c r="F175" i="20"/>
  <c r="F165" i="20"/>
  <c r="F166" i="20" s="1"/>
  <c r="F270" i="20" s="1"/>
  <c r="F143" i="20"/>
  <c r="F142" i="20"/>
  <c r="F139" i="20"/>
  <c r="F134" i="20"/>
  <c r="F125" i="20"/>
  <c r="F122" i="20"/>
  <c r="F119" i="20"/>
  <c r="F103" i="20"/>
  <c r="F99" i="20"/>
  <c r="F53" i="20"/>
  <c r="F104" i="20" s="1"/>
  <c r="F264" i="20" s="1"/>
  <c r="B256" i="21"/>
  <c r="A256" i="21"/>
  <c r="B254" i="21"/>
  <c r="A254" i="21"/>
  <c r="B252" i="21"/>
  <c r="A252" i="21"/>
  <c r="B250" i="21"/>
  <c r="A250" i="21"/>
  <c r="B248" i="21"/>
  <c r="A248" i="21"/>
  <c r="B246" i="21"/>
  <c r="A246" i="21"/>
  <c r="B244" i="21"/>
  <c r="A244" i="21"/>
  <c r="F235" i="21"/>
  <c r="F234" i="21"/>
  <c r="F232" i="21"/>
  <c r="F229" i="21"/>
  <c r="F226" i="21"/>
  <c r="F220" i="21"/>
  <c r="F218" i="21"/>
  <c r="F215" i="21"/>
  <c r="F213" i="21"/>
  <c r="F206" i="21"/>
  <c r="F204" i="21"/>
  <c r="F202" i="21"/>
  <c r="F200" i="21"/>
  <c r="F198" i="21"/>
  <c r="F191" i="21"/>
  <c r="F187" i="21"/>
  <c r="F185" i="21"/>
  <c r="F183" i="21"/>
  <c r="F181" i="21"/>
  <c r="F177" i="21"/>
  <c r="F174" i="21"/>
  <c r="F170" i="21"/>
  <c r="F166" i="21"/>
  <c r="F162" i="21"/>
  <c r="F156" i="21"/>
  <c r="F154" i="21"/>
  <c r="F150" i="21"/>
  <c r="F139" i="21"/>
  <c r="F138" i="21"/>
  <c r="F135" i="21"/>
  <c r="F132" i="21"/>
  <c r="F123" i="21"/>
  <c r="F120" i="21"/>
  <c r="F118" i="21"/>
  <c r="F102" i="21"/>
  <c r="F99" i="21"/>
  <c r="F53" i="21"/>
  <c r="B238" i="17"/>
  <c r="A238" i="17"/>
  <c r="B236" i="17"/>
  <c r="A236" i="17"/>
  <c r="B234" i="17"/>
  <c r="A234" i="17"/>
  <c r="B232" i="17"/>
  <c r="A232" i="17"/>
  <c r="B230" i="17"/>
  <c r="A230" i="17"/>
  <c r="B228" i="17"/>
  <c r="A228" i="17"/>
  <c r="B226" i="17"/>
  <c r="A226" i="17"/>
  <c r="B224" i="17"/>
  <c r="A224" i="17"/>
  <c r="B222" i="17"/>
  <c r="A222" i="17"/>
  <c r="F213" i="17"/>
  <c r="F211" i="17"/>
  <c r="F210" i="17"/>
  <c r="F203" i="17"/>
  <c r="F201" i="17"/>
  <c r="F198" i="17"/>
  <c r="F192" i="17"/>
  <c r="F234" i="17" s="1"/>
  <c r="F187" i="17"/>
  <c r="F185" i="17"/>
  <c r="F183" i="17"/>
  <c r="F181" i="17"/>
  <c r="F178" i="17"/>
  <c r="F171" i="17"/>
  <c r="F168" i="17"/>
  <c r="F166" i="17"/>
  <c r="F164" i="17"/>
  <c r="F162" i="17"/>
  <c r="F158" i="17"/>
  <c r="F155" i="17"/>
  <c r="F151" i="17"/>
  <c r="F147" i="17"/>
  <c r="F143" i="17"/>
  <c r="F137" i="17"/>
  <c r="F135" i="17"/>
  <c r="F131" i="17"/>
  <c r="F121" i="17"/>
  <c r="F122" i="17" s="1"/>
  <c r="F228" i="17" s="1"/>
  <c r="F98" i="17"/>
  <c r="F97" i="17"/>
  <c r="F94" i="17"/>
  <c r="F89" i="17"/>
  <c r="F80" i="17"/>
  <c r="F77" i="17"/>
  <c r="F74" i="17"/>
  <c r="F58" i="17"/>
  <c r="F55" i="17"/>
  <c r="B191" i="24"/>
  <c r="A191" i="24"/>
  <c r="B189" i="24"/>
  <c r="A189" i="24"/>
  <c r="B187" i="24"/>
  <c r="A187" i="24"/>
  <c r="B185" i="24"/>
  <c r="A185" i="24"/>
  <c r="B183" i="24"/>
  <c r="A183" i="24"/>
  <c r="B181" i="24"/>
  <c r="A181" i="24"/>
  <c r="F175" i="24"/>
  <c r="F173" i="24"/>
  <c r="F171" i="24"/>
  <c r="F163" i="24"/>
  <c r="F159" i="24"/>
  <c r="F156" i="24"/>
  <c r="F148" i="24"/>
  <c r="F146" i="24"/>
  <c r="F128" i="24"/>
  <c r="F123" i="24"/>
  <c r="F121" i="24"/>
  <c r="F114" i="24"/>
  <c r="F105" i="24"/>
  <c r="F185" i="24" s="1"/>
  <c r="F71" i="24"/>
  <c r="F68" i="24"/>
  <c r="F65" i="24"/>
  <c r="F62" i="24"/>
  <c r="F55" i="24"/>
  <c r="F52" i="24"/>
  <c r="F49" i="24"/>
  <c r="F46" i="24"/>
  <c r="F43" i="24"/>
  <c r="F38" i="24"/>
  <c r="F34" i="24"/>
  <c r="F29" i="24"/>
  <c r="F20" i="24"/>
  <c r="F17" i="24"/>
  <c r="F14" i="24"/>
  <c r="F10" i="24"/>
  <c r="B151" i="22"/>
  <c r="A151" i="22"/>
  <c r="B149" i="22"/>
  <c r="A149" i="22"/>
  <c r="B147" i="22"/>
  <c r="A147" i="22"/>
  <c r="B145" i="22"/>
  <c r="A145" i="22"/>
  <c r="F125" i="22"/>
  <c r="F122" i="22"/>
  <c r="F119" i="22"/>
  <c r="F116" i="22"/>
  <c r="F113" i="22"/>
  <c r="F111" i="22"/>
  <c r="F107" i="22"/>
  <c r="F104" i="22"/>
  <c r="F102" i="22"/>
  <c r="F100" i="22"/>
  <c r="F96" i="22"/>
  <c r="F93" i="22"/>
  <c r="F91" i="22"/>
  <c r="F89" i="22"/>
  <c r="F77" i="22"/>
  <c r="F73" i="22"/>
  <c r="F70" i="22"/>
  <c r="F65" i="22"/>
  <c r="F57" i="22"/>
  <c r="F53" i="22"/>
  <c r="F50" i="22"/>
  <c r="F47" i="22"/>
  <c r="F34" i="22"/>
  <c r="F32" i="22"/>
  <c r="F29" i="22"/>
  <c r="F23" i="22"/>
  <c r="F18" i="22"/>
  <c r="F204" i="17" l="1"/>
  <c r="F236" i="17" s="1"/>
  <c r="F81" i="17"/>
  <c r="F224" i="17" s="1"/>
  <c r="F165" i="24"/>
  <c r="F189" i="24" s="1"/>
  <c r="F207" i="21"/>
  <c r="F252" i="21" s="1"/>
  <c r="F140" i="21"/>
  <c r="F248" i="21" s="1"/>
  <c r="F231" i="20"/>
  <c r="F182" i="20"/>
  <c r="F106" i="19"/>
  <c r="F266" i="19" s="1"/>
  <c r="F262" i="19"/>
  <c r="F282" i="19" s="1"/>
  <c r="F217" i="18"/>
  <c r="F237" i="18" s="1"/>
  <c r="F183" i="18"/>
  <c r="F80" i="18"/>
  <c r="F223" i="18" s="1"/>
  <c r="F137" i="18"/>
  <c r="F229" i="18" s="1"/>
  <c r="F138" i="17"/>
  <c r="F230" i="17" s="1"/>
  <c r="F188" i="17"/>
  <c r="F232" i="17" s="1"/>
  <c r="F59" i="17"/>
  <c r="F222" i="17" s="1"/>
  <c r="F157" i="21"/>
  <c r="F250" i="21" s="1"/>
  <c r="F73" i="24"/>
  <c r="F183" i="24" s="1"/>
  <c r="F181" i="24"/>
  <c r="F177" i="24"/>
  <c r="F191" i="24" s="1"/>
  <c r="F124" i="21"/>
  <c r="F246" i="21" s="1"/>
  <c r="F126" i="20"/>
  <c r="F266" i="20" s="1"/>
  <c r="F274" i="20"/>
  <c r="F272" i="20"/>
  <c r="F128" i="19"/>
  <c r="F268" i="19" s="1"/>
  <c r="F274" i="19"/>
  <c r="F276" i="19"/>
  <c r="F59" i="18"/>
  <c r="F221" i="18" s="1"/>
  <c r="F98" i="18"/>
  <c r="F225" i="18" s="1"/>
  <c r="F99" i="17"/>
  <c r="F226" i="17" s="1"/>
  <c r="F240" i="21"/>
  <c r="F256" i="21" s="1"/>
  <c r="F246" i="20"/>
  <c r="F278" i="20" s="1"/>
  <c r="F248" i="19"/>
  <c r="F280" i="19" s="1"/>
  <c r="F198" i="18"/>
  <c r="F235" i="18" s="1"/>
  <c r="F106" i="24"/>
  <c r="F103" i="21"/>
  <c r="F244" i="21" s="1"/>
  <c r="F280" i="20"/>
  <c r="F231" i="18"/>
  <c r="F150" i="24"/>
  <c r="F187" i="24" s="1"/>
  <c r="F218" i="17"/>
  <c r="F238" i="17" s="1"/>
  <c r="F221" i="21"/>
  <c r="F254" i="21" s="1"/>
  <c r="F144" i="20"/>
  <c r="F268" i="20" s="1"/>
  <c r="F146" i="19"/>
  <c r="F270" i="19" s="1"/>
  <c r="F22" i="24"/>
  <c r="F36" i="22"/>
  <c r="F79" i="22"/>
  <c r="F147" i="22" s="1"/>
  <c r="F127" i="22"/>
  <c r="F149" i="22" s="1"/>
  <c r="G54" i="23"/>
  <c r="G53" i="23"/>
  <c r="G52" i="23"/>
  <c r="G51" i="23"/>
  <c r="G50" i="23"/>
  <c r="G49" i="23"/>
  <c r="G46" i="23"/>
  <c r="G45" i="23"/>
  <c r="G44" i="23"/>
  <c r="G43" i="23"/>
  <c r="G42" i="23"/>
  <c r="G41" i="23"/>
  <c r="G40" i="23"/>
  <c r="G39" i="23"/>
  <c r="G38" i="23"/>
  <c r="G35" i="23"/>
  <c r="G34" i="23"/>
  <c r="G33" i="23"/>
  <c r="G32" i="23"/>
  <c r="G31" i="23"/>
  <c r="G30" i="23"/>
  <c r="G29" i="23"/>
  <c r="G28" i="23"/>
  <c r="G27" i="23"/>
  <c r="G26" i="23"/>
  <c r="G25" i="23"/>
  <c r="G22" i="23"/>
  <c r="G21" i="23"/>
  <c r="G20" i="23"/>
  <c r="G19" i="23"/>
  <c r="G18" i="23"/>
  <c r="G17" i="23"/>
  <c r="G14" i="23"/>
  <c r="G13" i="23"/>
  <c r="G12" i="23"/>
  <c r="G11" i="23"/>
  <c r="G10" i="23"/>
  <c r="G9" i="23"/>
  <c r="G8" i="23"/>
  <c r="G7" i="23"/>
  <c r="G6" i="23"/>
  <c r="G5" i="23"/>
  <c r="G4" i="23"/>
  <c r="G3" i="23"/>
  <c r="G16" i="23" l="1"/>
  <c r="G62" i="23" s="1"/>
  <c r="G2" i="23"/>
  <c r="G24" i="23"/>
  <c r="G48" i="23"/>
  <c r="G65" i="23" s="1"/>
  <c r="G37" i="23"/>
  <c r="G64" i="23" s="1"/>
  <c r="F193" i="24"/>
  <c r="D18" i="28" s="1"/>
  <c r="F258" i="21"/>
  <c r="F282" i="20"/>
  <c r="F284" i="19"/>
  <c r="F239" i="18"/>
  <c r="F240" i="17"/>
  <c r="G63" i="23"/>
  <c r="F240" i="18"/>
  <c r="F241" i="18" s="1"/>
  <c r="F145" i="22"/>
  <c r="F134" i="22"/>
  <c r="F136" i="22" s="1"/>
  <c r="F151" i="22" s="1"/>
  <c r="G61" i="23"/>
  <c r="F140" i="15"/>
  <c r="F134" i="12"/>
  <c r="F138" i="11"/>
  <c r="F124" i="10"/>
  <c r="F130" i="10"/>
  <c r="F177" i="9"/>
  <c r="F139" i="9"/>
  <c r="F118" i="8"/>
  <c r="F111" i="8"/>
  <c r="F108" i="14"/>
  <c r="F133" i="5"/>
  <c r="F285" i="15"/>
  <c r="F291" i="15"/>
  <c r="F249" i="14"/>
  <c r="F309" i="14"/>
  <c r="F341" i="11"/>
  <c r="F432" i="11"/>
  <c r="F426" i="11"/>
  <c r="F420" i="11"/>
  <c r="F42" i="10"/>
  <c r="F334" i="9"/>
  <c r="F394" i="9"/>
  <c r="F399" i="9"/>
  <c r="F404" i="9"/>
  <c r="F409" i="9"/>
  <c r="F417" i="9"/>
  <c r="F425" i="9"/>
  <c r="F434" i="9"/>
  <c r="F457" i="9"/>
  <c r="F451" i="9"/>
  <c r="F446" i="9"/>
  <c r="B357" i="15"/>
  <c r="A357" i="15"/>
  <c r="B355" i="15"/>
  <c r="A355" i="15"/>
  <c r="B353" i="15"/>
  <c r="A353" i="15"/>
  <c r="B351" i="15"/>
  <c r="A351" i="15"/>
  <c r="B349" i="15"/>
  <c r="A349" i="15"/>
  <c r="B347" i="15"/>
  <c r="A347" i="15"/>
  <c r="F338" i="15"/>
  <c r="F335" i="15"/>
  <c r="F327" i="15"/>
  <c r="F322" i="15"/>
  <c r="F317" i="15"/>
  <c r="F309" i="15"/>
  <c r="F302" i="15"/>
  <c r="F295" i="15"/>
  <c r="F279" i="15"/>
  <c r="F273" i="15"/>
  <c r="F268" i="15"/>
  <c r="F263" i="15"/>
  <c r="F258" i="15"/>
  <c r="F253" i="15"/>
  <c r="F245" i="15"/>
  <c r="F240" i="15"/>
  <c r="F235" i="15"/>
  <c r="F229" i="15"/>
  <c r="F222" i="15"/>
  <c r="F213" i="15"/>
  <c r="F202" i="15"/>
  <c r="F198" i="15"/>
  <c r="F193" i="15"/>
  <c r="F187" i="15"/>
  <c r="F182" i="15"/>
  <c r="F178" i="15"/>
  <c r="F171" i="15"/>
  <c r="F162" i="15"/>
  <c r="F154" i="15"/>
  <c r="F134" i="15"/>
  <c r="F125" i="15"/>
  <c r="F121" i="15"/>
  <c r="F117" i="15"/>
  <c r="F114" i="15"/>
  <c r="F110" i="15"/>
  <c r="F107" i="15"/>
  <c r="F103" i="15"/>
  <c r="F99" i="15"/>
  <c r="F95" i="15"/>
  <c r="F90" i="15"/>
  <c r="F86" i="15"/>
  <c r="F81" i="15"/>
  <c r="F77" i="15"/>
  <c r="F71" i="15"/>
  <c r="F67" i="15"/>
  <c r="F59" i="15"/>
  <c r="F55" i="15"/>
  <c r="F46" i="15"/>
  <c r="F41" i="15"/>
  <c r="F37" i="15"/>
  <c r="F33" i="15"/>
  <c r="F29" i="15"/>
  <c r="F26" i="15"/>
  <c r="F22" i="15"/>
  <c r="F18" i="15"/>
  <c r="F14" i="15"/>
  <c r="F10" i="15"/>
  <c r="B340" i="14"/>
  <c r="A340" i="14"/>
  <c r="B338" i="14"/>
  <c r="A338" i="14"/>
  <c r="B336" i="14"/>
  <c r="A336" i="14"/>
  <c r="B334" i="14"/>
  <c r="A334" i="14"/>
  <c r="B332" i="14"/>
  <c r="A332" i="14"/>
  <c r="B330" i="14"/>
  <c r="A330" i="14"/>
  <c r="F320" i="14"/>
  <c r="F316" i="14"/>
  <c r="F303" i="14"/>
  <c r="F298" i="14"/>
  <c r="F293" i="14"/>
  <c r="F288" i="14"/>
  <c r="F280" i="14"/>
  <c r="F273" i="14"/>
  <c r="F267" i="14"/>
  <c r="F261" i="14"/>
  <c r="F255" i="14"/>
  <c r="F243" i="14"/>
  <c r="F237" i="14"/>
  <c r="F231" i="14"/>
  <c r="F225" i="14"/>
  <c r="F219" i="14"/>
  <c r="F213" i="14"/>
  <c r="F208" i="14"/>
  <c r="F203" i="14"/>
  <c r="F198" i="14"/>
  <c r="F193" i="14"/>
  <c r="F185" i="14"/>
  <c r="F180" i="14"/>
  <c r="F175" i="14"/>
  <c r="F168" i="14"/>
  <c r="F155" i="14"/>
  <c r="F151" i="14"/>
  <c r="F146" i="14"/>
  <c r="F140" i="14"/>
  <c r="F132" i="14"/>
  <c r="F126" i="14"/>
  <c r="F117" i="14"/>
  <c r="F102" i="14"/>
  <c r="F93" i="14"/>
  <c r="F89" i="14"/>
  <c r="F85" i="14"/>
  <c r="F82" i="14"/>
  <c r="F79" i="14"/>
  <c r="F76" i="14"/>
  <c r="F72" i="14"/>
  <c r="F68" i="14"/>
  <c r="F64" i="14"/>
  <c r="F59" i="14"/>
  <c r="F53" i="14"/>
  <c r="F48" i="14"/>
  <c r="F44" i="14"/>
  <c r="F38" i="14"/>
  <c r="F34" i="14"/>
  <c r="F26" i="14"/>
  <c r="F22" i="14"/>
  <c r="F18" i="14"/>
  <c r="F14" i="14"/>
  <c r="F10" i="14"/>
  <c r="B296" i="13"/>
  <c r="A296" i="13"/>
  <c r="B294" i="13"/>
  <c r="A294" i="13"/>
  <c r="B292" i="13"/>
  <c r="A292" i="13"/>
  <c r="B290" i="13"/>
  <c r="A290" i="13"/>
  <c r="B288" i="13"/>
  <c r="A288" i="13"/>
  <c r="B286" i="13"/>
  <c r="A286" i="13"/>
  <c r="B284" i="13"/>
  <c r="A284" i="13"/>
  <c r="F275" i="13"/>
  <c r="F272" i="13"/>
  <c r="F265" i="13"/>
  <c r="F267" i="13" s="1"/>
  <c r="F294" i="13" s="1"/>
  <c r="D109" i="16" s="1"/>
  <c r="F257" i="13"/>
  <c r="F250" i="13"/>
  <c r="F243" i="13"/>
  <c r="F239" i="13"/>
  <c r="F235" i="13"/>
  <c r="F229" i="13"/>
  <c r="F217" i="13"/>
  <c r="F212" i="13"/>
  <c r="F207" i="13"/>
  <c r="F201" i="13"/>
  <c r="F196" i="13"/>
  <c r="F188" i="13"/>
  <c r="F181" i="13"/>
  <c r="F174" i="13"/>
  <c r="F162" i="13"/>
  <c r="F153" i="13"/>
  <c r="F144" i="13"/>
  <c r="F135" i="13"/>
  <c r="F126" i="13"/>
  <c r="F116" i="13"/>
  <c r="F109" i="13"/>
  <c r="F103" i="13"/>
  <c r="F95" i="13"/>
  <c r="F91" i="13"/>
  <c r="F88" i="13"/>
  <c r="F85" i="13"/>
  <c r="F81" i="13"/>
  <c r="F76" i="13"/>
  <c r="F72" i="13"/>
  <c r="F68" i="13"/>
  <c r="F62" i="13"/>
  <c r="F54" i="13"/>
  <c r="F51" i="13"/>
  <c r="F47" i="13"/>
  <c r="F38" i="13"/>
  <c r="F34" i="13"/>
  <c r="F30" i="13"/>
  <c r="F26" i="13"/>
  <c r="F22" i="13"/>
  <c r="F18" i="13"/>
  <c r="F14" i="13"/>
  <c r="F10" i="13"/>
  <c r="B312" i="12"/>
  <c r="A312" i="12"/>
  <c r="B310" i="12"/>
  <c r="A310" i="12"/>
  <c r="B308" i="12"/>
  <c r="A308" i="12"/>
  <c r="B306" i="12"/>
  <c r="A306" i="12"/>
  <c r="B304" i="12"/>
  <c r="A304" i="12"/>
  <c r="B302" i="12"/>
  <c r="A302" i="12"/>
  <c r="F293" i="12"/>
  <c r="F290" i="12"/>
  <c r="F282" i="12"/>
  <c r="F277" i="12"/>
  <c r="F272" i="12"/>
  <c r="F265" i="12"/>
  <c r="F259" i="12"/>
  <c r="F254" i="12"/>
  <c r="F246" i="12"/>
  <c r="F240" i="12"/>
  <c r="F235" i="12"/>
  <c r="F228" i="12"/>
  <c r="F221" i="12"/>
  <c r="F214" i="12"/>
  <c r="F205" i="12"/>
  <c r="F196" i="12"/>
  <c r="F187" i="12"/>
  <c r="F176" i="12"/>
  <c r="F171" i="12"/>
  <c r="F166" i="12"/>
  <c r="F161" i="12"/>
  <c r="F156" i="12"/>
  <c r="F152" i="12"/>
  <c r="F141" i="12"/>
  <c r="F128" i="12"/>
  <c r="F119" i="12"/>
  <c r="F115" i="12"/>
  <c r="F111" i="12"/>
  <c r="F108" i="12"/>
  <c r="F104" i="12"/>
  <c r="F101" i="12"/>
  <c r="F97" i="12"/>
  <c r="F93" i="12"/>
  <c r="F89" i="12"/>
  <c r="F84" i="12"/>
  <c r="F80" i="12"/>
  <c r="F75" i="12"/>
  <c r="F71" i="12"/>
  <c r="F65" i="12"/>
  <c r="F61" i="12"/>
  <c r="F53" i="12"/>
  <c r="F50" i="12"/>
  <c r="F46" i="12"/>
  <c r="F37" i="12"/>
  <c r="F33" i="12"/>
  <c r="F29" i="12"/>
  <c r="F26" i="12"/>
  <c r="F22" i="12"/>
  <c r="F18" i="12"/>
  <c r="F14" i="12"/>
  <c r="F10" i="12"/>
  <c r="A462" i="11"/>
  <c r="B462" i="11"/>
  <c r="A460" i="11"/>
  <c r="B460" i="11"/>
  <c r="A458" i="11"/>
  <c r="B458" i="11"/>
  <c r="A456" i="11"/>
  <c r="B456" i="11"/>
  <c r="A454" i="11"/>
  <c r="B454" i="11"/>
  <c r="A452" i="11"/>
  <c r="B452" i="11"/>
  <c r="F443" i="11"/>
  <c r="F440" i="11"/>
  <c r="F413" i="11"/>
  <c r="F408" i="11"/>
  <c r="F399" i="11"/>
  <c r="F390" i="11"/>
  <c r="F384" i="11"/>
  <c r="F379" i="11"/>
  <c r="F374" i="11"/>
  <c r="F366" i="11"/>
  <c r="F359" i="11"/>
  <c r="F355" i="11"/>
  <c r="F351" i="11"/>
  <c r="F347" i="11"/>
  <c r="F331" i="11"/>
  <c r="F325" i="11"/>
  <c r="F319" i="11"/>
  <c r="F313" i="11"/>
  <c r="F307" i="11"/>
  <c r="F301" i="11"/>
  <c r="F296" i="11"/>
  <c r="F291" i="11"/>
  <c r="F286" i="11"/>
  <c r="F278" i="11"/>
  <c r="F272" i="11"/>
  <c r="F267" i="11"/>
  <c r="F262" i="11"/>
  <c r="F255" i="11"/>
  <c r="F248" i="11"/>
  <c r="F241" i="11"/>
  <c r="F232" i="11"/>
  <c r="F220" i="11"/>
  <c r="F211" i="11"/>
  <c r="F200" i="11"/>
  <c r="F196" i="11"/>
  <c r="F191" i="11"/>
  <c r="F186" i="11"/>
  <c r="F181" i="11"/>
  <c r="F176" i="11"/>
  <c r="F172" i="11"/>
  <c r="F167" i="11"/>
  <c r="F159" i="11"/>
  <c r="F151" i="11"/>
  <c r="F144" i="11"/>
  <c r="F132" i="11"/>
  <c r="F123" i="11"/>
  <c r="F119" i="11"/>
  <c r="F115" i="11"/>
  <c r="F112" i="11"/>
  <c r="F109" i="11"/>
  <c r="F106" i="11"/>
  <c r="F102" i="11"/>
  <c r="F98" i="11"/>
  <c r="F94" i="11"/>
  <c r="F89" i="11"/>
  <c r="F85" i="11"/>
  <c r="F80" i="11"/>
  <c r="F76" i="11"/>
  <c r="F70" i="11"/>
  <c r="F66" i="11"/>
  <c r="F58" i="11"/>
  <c r="F54" i="11"/>
  <c r="F50" i="11"/>
  <c r="F41" i="11"/>
  <c r="F37" i="11"/>
  <c r="F33" i="11"/>
  <c r="F29" i="11"/>
  <c r="F26" i="11"/>
  <c r="F22" i="11"/>
  <c r="F18" i="11"/>
  <c r="F14" i="11"/>
  <c r="F10" i="11"/>
  <c r="B288" i="10"/>
  <c r="A288" i="10"/>
  <c r="B286" i="10"/>
  <c r="A286" i="10"/>
  <c r="B284" i="10"/>
  <c r="A284" i="10"/>
  <c r="B282" i="10"/>
  <c r="A282" i="10"/>
  <c r="B280" i="10"/>
  <c r="A280" i="10"/>
  <c r="B278" i="10"/>
  <c r="A278" i="10"/>
  <c r="F269" i="10"/>
  <c r="F266" i="10"/>
  <c r="F258" i="10"/>
  <c r="F253" i="10"/>
  <c r="F248" i="10"/>
  <c r="F241" i="10"/>
  <c r="F237" i="10"/>
  <c r="F229" i="10"/>
  <c r="F223" i="10"/>
  <c r="F218" i="10"/>
  <c r="F211" i="10"/>
  <c r="F204" i="10"/>
  <c r="F197" i="10"/>
  <c r="F188" i="10"/>
  <c r="F179" i="10"/>
  <c r="F168" i="10"/>
  <c r="F164" i="10"/>
  <c r="F159" i="10"/>
  <c r="F154" i="10"/>
  <c r="F150" i="10"/>
  <c r="F145" i="10"/>
  <c r="F137" i="10"/>
  <c r="F118" i="10"/>
  <c r="F108" i="10"/>
  <c r="F104" i="10"/>
  <c r="F100" i="10"/>
  <c r="F97" i="10"/>
  <c r="F94" i="10"/>
  <c r="F91" i="10"/>
  <c r="F87" i="10"/>
  <c r="F83" i="10"/>
  <c r="F79" i="10"/>
  <c r="F74" i="10"/>
  <c r="F70" i="10"/>
  <c r="F65" i="10"/>
  <c r="F61" i="10"/>
  <c r="F54" i="10"/>
  <c r="F50" i="10"/>
  <c r="F38" i="10"/>
  <c r="F34" i="10"/>
  <c r="F25" i="10"/>
  <c r="F22" i="10"/>
  <c r="F18" i="10"/>
  <c r="F14" i="10"/>
  <c r="F10" i="10"/>
  <c r="B489" i="9"/>
  <c r="A489" i="9"/>
  <c r="B487" i="9"/>
  <c r="A487" i="9"/>
  <c r="B485" i="9"/>
  <c r="A485" i="9"/>
  <c r="B483" i="9"/>
  <c r="A483" i="9"/>
  <c r="B481" i="9"/>
  <c r="A481" i="9"/>
  <c r="B479" i="9"/>
  <c r="A479" i="9"/>
  <c r="F470" i="9"/>
  <c r="F467" i="9"/>
  <c r="F439" i="9"/>
  <c r="F386" i="9"/>
  <c r="F379" i="9"/>
  <c r="F372" i="9"/>
  <c r="F368" i="9"/>
  <c r="F364" i="9"/>
  <c r="F358" i="9"/>
  <c r="F352" i="9"/>
  <c r="F346" i="9"/>
  <c r="F340" i="9"/>
  <c r="F327" i="9"/>
  <c r="F321" i="9"/>
  <c r="F316" i="9"/>
  <c r="F311" i="9"/>
  <c r="F306" i="9"/>
  <c r="F301" i="9"/>
  <c r="F293" i="9"/>
  <c r="F287" i="9"/>
  <c r="F281" i="9"/>
  <c r="F274" i="9"/>
  <c r="F267" i="9"/>
  <c r="F260" i="9"/>
  <c r="F253" i="9"/>
  <c r="F244" i="9"/>
  <c r="F235" i="9"/>
  <c r="F226" i="9"/>
  <c r="F215" i="9"/>
  <c r="F211" i="9"/>
  <c r="F206" i="9"/>
  <c r="F201" i="9"/>
  <c r="F196" i="9"/>
  <c r="F191" i="9"/>
  <c r="F186" i="9"/>
  <c r="F182" i="9"/>
  <c r="F169" i="9"/>
  <c r="F161" i="9"/>
  <c r="F153" i="9"/>
  <c r="F146" i="9"/>
  <c r="F133" i="9"/>
  <c r="F124" i="9"/>
  <c r="F120" i="9"/>
  <c r="F116" i="9"/>
  <c r="F113" i="9"/>
  <c r="F110" i="9"/>
  <c r="F107" i="9"/>
  <c r="F103" i="9"/>
  <c r="F99" i="9"/>
  <c r="F95" i="9"/>
  <c r="F90" i="9"/>
  <c r="F86" i="9"/>
  <c r="F81" i="9"/>
  <c r="F77" i="9"/>
  <c r="F71" i="9"/>
  <c r="F67" i="9"/>
  <c r="F59" i="9"/>
  <c r="F56" i="9"/>
  <c r="F52" i="9"/>
  <c r="F42" i="9"/>
  <c r="F38" i="9"/>
  <c r="F34" i="9"/>
  <c r="F30" i="9"/>
  <c r="F27" i="9"/>
  <c r="F24" i="9"/>
  <c r="F20" i="9"/>
  <c r="F15" i="9"/>
  <c r="F11" i="9"/>
  <c r="B320" i="8"/>
  <c r="A320" i="8"/>
  <c r="B318" i="8"/>
  <c r="A318" i="8"/>
  <c r="B316" i="8"/>
  <c r="A316" i="8"/>
  <c r="B314" i="8"/>
  <c r="A314" i="8"/>
  <c r="B312" i="8"/>
  <c r="A312" i="8"/>
  <c r="B310" i="8"/>
  <c r="A310" i="8"/>
  <c r="F300" i="8"/>
  <c r="F297" i="8"/>
  <c r="F289" i="8"/>
  <c r="F284" i="8"/>
  <c r="F278" i="8"/>
  <c r="F271" i="8"/>
  <c r="F262" i="8"/>
  <c r="F256" i="8"/>
  <c r="F251" i="8"/>
  <c r="F244" i="8"/>
  <c r="F237" i="8"/>
  <c r="F230" i="8"/>
  <c r="F222" i="8"/>
  <c r="F215" i="8"/>
  <c r="F206" i="8"/>
  <c r="F197" i="8"/>
  <c r="F188" i="8"/>
  <c r="F179" i="8"/>
  <c r="F168" i="8"/>
  <c r="F164" i="8"/>
  <c r="F159" i="8"/>
  <c r="F154" i="8"/>
  <c r="F149" i="8"/>
  <c r="F145" i="8"/>
  <c r="F140" i="8"/>
  <c r="F132" i="8"/>
  <c r="F125" i="8"/>
  <c r="F105" i="8"/>
  <c r="F96" i="8"/>
  <c r="F92" i="8"/>
  <c r="F89" i="8"/>
  <c r="F86" i="8"/>
  <c r="F82" i="8"/>
  <c r="F78" i="8"/>
  <c r="F74" i="8"/>
  <c r="F70" i="8"/>
  <c r="F65" i="8"/>
  <c r="F61" i="8"/>
  <c r="F53" i="8"/>
  <c r="F49" i="8"/>
  <c r="F41" i="8"/>
  <c r="F37" i="8"/>
  <c r="F34" i="8"/>
  <c r="F30" i="8"/>
  <c r="F21" i="8"/>
  <c r="F18" i="8"/>
  <c r="F14" i="8"/>
  <c r="F10" i="8"/>
  <c r="B208" i="7"/>
  <c r="A207" i="7"/>
  <c r="B206" i="7"/>
  <c r="A205" i="7"/>
  <c r="B204" i="7"/>
  <c r="A203" i="7"/>
  <c r="B202" i="7"/>
  <c r="A201" i="7"/>
  <c r="F193" i="7"/>
  <c r="F188" i="7"/>
  <c r="F184" i="7"/>
  <c r="F177" i="7"/>
  <c r="F169" i="7"/>
  <c r="F164" i="7"/>
  <c r="F159" i="7"/>
  <c r="F154" i="7"/>
  <c r="F146" i="7"/>
  <c r="F139" i="7"/>
  <c r="F132" i="7"/>
  <c r="F126" i="7"/>
  <c r="F117" i="7"/>
  <c r="F113" i="7"/>
  <c r="F109" i="7"/>
  <c r="F106" i="7"/>
  <c r="F103" i="7"/>
  <c r="F100" i="7"/>
  <c r="F96" i="7"/>
  <c r="F92" i="7"/>
  <c r="F88" i="7"/>
  <c r="F84" i="7"/>
  <c r="F80" i="7"/>
  <c r="F72" i="7"/>
  <c r="F68" i="7"/>
  <c r="F64" i="7"/>
  <c r="F54" i="7"/>
  <c r="F50" i="7"/>
  <c r="F46" i="7"/>
  <c r="F43" i="7"/>
  <c r="F39" i="7"/>
  <c r="F34" i="7"/>
  <c r="F29" i="7"/>
  <c r="F25" i="7"/>
  <c r="F21" i="7"/>
  <c r="F16" i="7"/>
  <c r="F11" i="7"/>
  <c r="B342" i="6"/>
  <c r="A342" i="6"/>
  <c r="B340" i="6"/>
  <c r="A340" i="6"/>
  <c r="B338" i="6"/>
  <c r="A338" i="6"/>
  <c r="B336" i="6"/>
  <c r="A336" i="6"/>
  <c r="B334" i="6"/>
  <c r="A334" i="6"/>
  <c r="B332" i="6"/>
  <c r="A332" i="6"/>
  <c r="B330" i="6"/>
  <c r="A330" i="6"/>
  <c r="F321" i="6"/>
  <c r="F318" i="6"/>
  <c r="F310" i="6"/>
  <c r="F303" i="6"/>
  <c r="F296" i="6"/>
  <c r="F290" i="6"/>
  <c r="F283" i="6"/>
  <c r="F274" i="6"/>
  <c r="F269" i="6"/>
  <c r="F264" i="6"/>
  <c r="F258" i="6"/>
  <c r="F253" i="6"/>
  <c r="F245" i="6"/>
  <c r="F238" i="6"/>
  <c r="F227" i="6"/>
  <c r="F222" i="6"/>
  <c r="F218" i="6"/>
  <c r="F211" i="6"/>
  <c r="F202" i="6"/>
  <c r="F193" i="6"/>
  <c r="F183" i="6"/>
  <c r="F178" i="6"/>
  <c r="F170" i="6"/>
  <c r="F162" i="6"/>
  <c r="F153" i="6"/>
  <c r="F146" i="6"/>
  <c r="F141" i="6"/>
  <c r="F136" i="6"/>
  <c r="F131" i="6"/>
  <c r="F125" i="6"/>
  <c r="F118" i="6"/>
  <c r="F112" i="6"/>
  <c r="F103" i="6"/>
  <c r="F99" i="6"/>
  <c r="F95" i="6"/>
  <c r="F92" i="6"/>
  <c r="F89" i="6"/>
  <c r="F86" i="6"/>
  <c r="F82" i="6"/>
  <c r="F78" i="6"/>
  <c r="F75" i="6"/>
  <c r="F70" i="6"/>
  <c r="F66" i="6"/>
  <c r="F61" i="6"/>
  <c r="F57" i="6"/>
  <c r="F51" i="6"/>
  <c r="F47" i="6"/>
  <c r="F33" i="6"/>
  <c r="F28" i="6"/>
  <c r="F23" i="6"/>
  <c r="F19" i="6"/>
  <c r="F15" i="6"/>
  <c r="F10" i="6"/>
  <c r="B211" i="5"/>
  <c r="A210" i="5"/>
  <c r="B209" i="5"/>
  <c r="A208" i="5"/>
  <c r="B207" i="5"/>
  <c r="A206" i="5"/>
  <c r="B205" i="5"/>
  <c r="A204" i="5"/>
  <c r="F197" i="5"/>
  <c r="F192" i="5"/>
  <c r="F187" i="5"/>
  <c r="F180" i="5"/>
  <c r="F176" i="5"/>
  <c r="F168" i="5"/>
  <c r="F164" i="5"/>
  <c r="F160" i="5"/>
  <c r="F155" i="5"/>
  <c r="F147" i="5"/>
  <c r="F140" i="5"/>
  <c r="F126" i="5"/>
  <c r="F120" i="5"/>
  <c r="F109" i="5"/>
  <c r="F105" i="5"/>
  <c r="F101" i="5"/>
  <c r="F98" i="5"/>
  <c r="F95" i="5"/>
  <c r="F92" i="5"/>
  <c r="F88" i="5"/>
  <c r="F84" i="5"/>
  <c r="F80" i="5"/>
  <c r="F76" i="5"/>
  <c r="F72" i="5"/>
  <c r="F64" i="5"/>
  <c r="F60" i="5"/>
  <c r="F56" i="5"/>
  <c r="F46" i="5"/>
  <c r="F43" i="5"/>
  <c r="F39" i="5"/>
  <c r="F34" i="5"/>
  <c r="F29" i="5"/>
  <c r="F25" i="5"/>
  <c r="F21" i="5"/>
  <c r="F16" i="5"/>
  <c r="F11" i="5"/>
  <c r="A423" i="4"/>
  <c r="B421" i="4"/>
  <c r="A421" i="4"/>
  <c r="B419" i="4"/>
  <c r="A419" i="4"/>
  <c r="B417" i="4"/>
  <c r="A417" i="4"/>
  <c r="B415" i="4"/>
  <c r="A415" i="4"/>
  <c r="B413" i="4"/>
  <c r="A413" i="4"/>
  <c r="B411" i="4"/>
  <c r="F400" i="4"/>
  <c r="F398" i="4"/>
  <c r="F390" i="4"/>
  <c r="F383" i="4"/>
  <c r="F377" i="4"/>
  <c r="F370" i="4"/>
  <c r="F365" i="4"/>
  <c r="F356" i="4"/>
  <c r="F348" i="4"/>
  <c r="F343" i="4"/>
  <c r="F338" i="4"/>
  <c r="F330" i="4"/>
  <c r="F323" i="4"/>
  <c r="F319" i="4"/>
  <c r="F315" i="4"/>
  <c r="F311" i="4"/>
  <c r="F305" i="4"/>
  <c r="F299" i="4"/>
  <c r="F293" i="4"/>
  <c r="F287" i="4"/>
  <c r="F281" i="4"/>
  <c r="F276" i="4"/>
  <c r="F271" i="4"/>
  <c r="F266" i="4"/>
  <c r="F261" i="4"/>
  <c r="F253" i="4"/>
  <c r="F248" i="4"/>
  <c r="F243" i="4"/>
  <c r="F236" i="4"/>
  <c r="F223" i="4"/>
  <c r="F219" i="4"/>
  <c r="F215" i="4"/>
  <c r="F210" i="4"/>
  <c r="F205" i="4"/>
  <c r="F201" i="4"/>
  <c r="F189" i="4"/>
  <c r="F181" i="4"/>
  <c r="F173" i="4"/>
  <c r="F166" i="4"/>
  <c r="F152" i="4"/>
  <c r="F146" i="4"/>
  <c r="F137" i="4"/>
  <c r="F133" i="4"/>
  <c r="F129" i="4"/>
  <c r="F126" i="4"/>
  <c r="F123" i="4"/>
  <c r="F120" i="4"/>
  <c r="F116" i="4"/>
  <c r="F112" i="4"/>
  <c r="F108" i="4"/>
  <c r="F104" i="4"/>
  <c r="F99" i="4"/>
  <c r="F95" i="4"/>
  <c r="F90" i="4"/>
  <c r="F84" i="4"/>
  <c r="F80" i="4"/>
  <c r="F72" i="4"/>
  <c r="F68" i="4"/>
  <c r="F59" i="4"/>
  <c r="F54" i="4"/>
  <c r="F50" i="4"/>
  <c r="F46" i="4"/>
  <c r="F43" i="4"/>
  <c r="F39" i="4"/>
  <c r="F34" i="4"/>
  <c r="F29" i="4"/>
  <c r="F25" i="4"/>
  <c r="F21" i="4"/>
  <c r="F16" i="4"/>
  <c r="F11" i="4"/>
  <c r="B357" i="3"/>
  <c r="A357" i="3"/>
  <c r="B355" i="3"/>
  <c r="A355" i="3"/>
  <c r="B353" i="3"/>
  <c r="A353" i="3"/>
  <c r="B351" i="3"/>
  <c r="A351" i="3"/>
  <c r="B349" i="3"/>
  <c r="A349" i="3"/>
  <c r="B347" i="3"/>
  <c r="A347" i="3"/>
  <c r="B345" i="3"/>
  <c r="A345" i="3"/>
  <c r="F335" i="3"/>
  <c r="F332" i="3"/>
  <c r="F324" i="3"/>
  <c r="F317" i="3"/>
  <c r="F310" i="3"/>
  <c r="F304" i="3"/>
  <c r="F297" i="3"/>
  <c r="F288" i="3"/>
  <c r="F280" i="3"/>
  <c r="F275" i="3"/>
  <c r="F267" i="3"/>
  <c r="F261" i="3"/>
  <c r="F256" i="3"/>
  <c r="F248" i="3"/>
  <c r="F241" i="3"/>
  <c r="F230" i="3"/>
  <c r="F225" i="3"/>
  <c r="F221" i="3"/>
  <c r="F212" i="3"/>
  <c r="F205" i="3"/>
  <c r="F196" i="3"/>
  <c r="F187" i="3"/>
  <c r="F181" i="3"/>
  <c r="F171" i="3"/>
  <c r="F165" i="3"/>
  <c r="F156" i="3"/>
  <c r="F149" i="3"/>
  <c r="F140" i="3"/>
  <c r="F133" i="3"/>
  <c r="F128" i="3"/>
  <c r="F123" i="3"/>
  <c r="F118" i="3"/>
  <c r="F112" i="3"/>
  <c r="F105" i="3"/>
  <c r="F99" i="3"/>
  <c r="F90" i="3"/>
  <c r="F86" i="3"/>
  <c r="F82" i="3"/>
  <c r="F79" i="3"/>
  <c r="F76" i="3"/>
  <c r="F73" i="3"/>
  <c r="F69" i="3"/>
  <c r="F65" i="3"/>
  <c r="F62" i="3"/>
  <c r="F57" i="3"/>
  <c r="F53" i="3"/>
  <c r="F48" i="3"/>
  <c r="F44" i="3"/>
  <c r="F38" i="3"/>
  <c r="F34" i="3"/>
  <c r="F21" i="3"/>
  <c r="F17" i="3"/>
  <c r="F13" i="3"/>
  <c r="F10" i="3"/>
  <c r="F15" i="1"/>
  <c r="F105" i="1"/>
  <c r="F60" i="1"/>
  <c r="F93" i="1"/>
  <c r="F89" i="1"/>
  <c r="F20" i="1"/>
  <c r="F11" i="1"/>
  <c r="F101" i="1"/>
  <c r="F112" i="1" s="1"/>
  <c r="F27" i="1"/>
  <c r="F110" i="1"/>
  <c r="F77" i="1"/>
  <c r="F70" i="1"/>
  <c r="F67" i="1"/>
  <c r="F64" i="1"/>
  <c r="F52" i="1"/>
  <c r="F40" i="1"/>
  <c r="F36" i="1"/>
  <c r="F73" i="1"/>
  <c r="F24" i="1"/>
  <c r="F56" i="1"/>
  <c r="F81" i="1"/>
  <c r="B128" i="1"/>
  <c r="B126" i="1"/>
  <c r="A127" i="1"/>
  <c r="B124" i="1"/>
  <c r="A125" i="1"/>
  <c r="B122" i="1"/>
  <c r="A123" i="1"/>
  <c r="F46" i="1" l="1"/>
  <c r="D9" i="16" s="1"/>
  <c r="F247" i="6"/>
  <c r="F338" i="6" s="1"/>
  <c r="D46" i="16" s="1"/>
  <c r="F312" i="6"/>
  <c r="F340" i="6" s="1"/>
  <c r="D47" i="16" s="1"/>
  <c r="F187" i="14"/>
  <c r="F336" i="14" s="1"/>
  <c r="D117" i="16" s="1"/>
  <c r="D17" i="28"/>
  <c r="F95" i="1"/>
  <c r="G66" i="23"/>
  <c r="D20" i="28" s="1"/>
  <c r="F194" i="24"/>
  <c r="F195" i="24" s="1"/>
  <c r="F259" i="21"/>
  <c r="F260" i="21" s="1"/>
  <c r="F283" i="20"/>
  <c r="F284" i="20" s="1"/>
  <c r="F285" i="19"/>
  <c r="F286" i="19" s="1"/>
  <c r="F241" i="17"/>
  <c r="F242" i="17" s="1"/>
  <c r="F118" i="13"/>
  <c r="F288" i="13" s="1"/>
  <c r="D106" i="16" s="1"/>
  <c r="F173" i="3"/>
  <c r="F349" i="3" s="1"/>
  <c r="D18" i="16" s="1"/>
  <c r="F326" i="3"/>
  <c r="F355" i="3" s="1"/>
  <c r="D21" i="16" s="1"/>
  <c r="F250" i="3"/>
  <c r="F353" i="3" s="1"/>
  <c r="D20" i="16" s="1"/>
  <c r="F139" i="22"/>
  <c r="F153" i="22" s="1"/>
  <c r="D19" i="28" s="1"/>
  <c r="F231" i="10"/>
  <c r="F284" i="10" s="1"/>
  <c r="D80" i="16" s="1"/>
  <c r="F264" i="8"/>
  <c r="F316" i="8" s="1"/>
  <c r="D62" i="16" s="1"/>
  <c r="F291" i="8"/>
  <c r="F318" i="8" s="1"/>
  <c r="D63" i="16" s="1"/>
  <c r="F43" i="8"/>
  <c r="F310" i="8" s="1"/>
  <c r="D59" i="16" s="1"/>
  <c r="F170" i="8"/>
  <c r="F314" i="8" s="1"/>
  <c r="D61" i="16" s="1"/>
  <c r="F204" i="15"/>
  <c r="F351" i="15" s="1"/>
  <c r="D125" i="16" s="1"/>
  <c r="F329" i="15"/>
  <c r="F355" i="15" s="1"/>
  <c r="D127" i="16" s="1"/>
  <c r="F127" i="15"/>
  <c r="F349" i="15" s="1"/>
  <c r="D124" i="16" s="1"/>
  <c r="F341" i="15"/>
  <c r="F357" i="15" s="1"/>
  <c r="D128" i="16" s="1"/>
  <c r="F61" i="15"/>
  <c r="F347" i="15" s="1"/>
  <c r="D123" i="16" s="1"/>
  <c r="F247" i="15"/>
  <c r="F353" i="15" s="1"/>
  <c r="D126" i="16" s="1"/>
  <c r="F28" i="14"/>
  <c r="F330" i="14" s="1"/>
  <c r="D114" i="16" s="1"/>
  <c r="F157" i="14"/>
  <c r="F334" i="14" s="1"/>
  <c r="D116" i="16" s="1"/>
  <c r="F311" i="14"/>
  <c r="F338" i="14" s="1"/>
  <c r="D118" i="16" s="1"/>
  <c r="F95" i="14"/>
  <c r="F332" i="14" s="1"/>
  <c r="D115" i="16" s="1"/>
  <c r="F259" i="13"/>
  <c r="F292" i="13" s="1"/>
  <c r="D108" i="16" s="1"/>
  <c r="F56" i="13"/>
  <c r="F284" i="13" s="1"/>
  <c r="D104" i="16" s="1"/>
  <c r="F97" i="13"/>
  <c r="F286" i="13" s="1"/>
  <c r="D105" i="16" s="1"/>
  <c r="F219" i="13"/>
  <c r="F290" i="13" s="1"/>
  <c r="D107" i="16" s="1"/>
  <c r="F178" i="12"/>
  <c r="F306" i="12" s="1"/>
  <c r="D97" i="16" s="1"/>
  <c r="F284" i="12"/>
  <c r="F310" i="12" s="1"/>
  <c r="D99" i="16" s="1"/>
  <c r="F296" i="12"/>
  <c r="F312" i="12" s="1"/>
  <c r="D100" i="16" s="1"/>
  <c r="F55" i="12"/>
  <c r="F302" i="12" s="1"/>
  <c r="D95" i="16" s="1"/>
  <c r="F121" i="12"/>
  <c r="F304" i="12" s="1"/>
  <c r="D96" i="16" s="1"/>
  <c r="F248" i="12"/>
  <c r="F308" i="12" s="1"/>
  <c r="D98" i="16" s="1"/>
  <c r="F280" i="11"/>
  <c r="F458" i="11" s="1"/>
  <c r="D89" i="16" s="1"/>
  <c r="F60" i="11"/>
  <c r="F452" i="11" s="1"/>
  <c r="F202" i="11"/>
  <c r="F456" i="11" s="1"/>
  <c r="D88" i="16" s="1"/>
  <c r="F446" i="11"/>
  <c r="F462" i="11" s="1"/>
  <c r="D91" i="16" s="1"/>
  <c r="F125" i="11"/>
  <c r="F454" i="11" s="1"/>
  <c r="D87" i="16" s="1"/>
  <c r="F434" i="11"/>
  <c r="F460" i="11" s="1"/>
  <c r="D90" i="16" s="1"/>
  <c r="F260" i="10"/>
  <c r="F286" i="10" s="1"/>
  <c r="D81" i="16" s="1"/>
  <c r="F44" i="10"/>
  <c r="F278" i="10" s="1"/>
  <c r="D77" i="16" s="1"/>
  <c r="F110" i="10"/>
  <c r="F280" i="10" s="1"/>
  <c r="D78" i="16" s="1"/>
  <c r="F170" i="10"/>
  <c r="F282" i="10" s="1"/>
  <c r="D79" i="16" s="1"/>
  <c r="F61" i="9"/>
  <c r="F479" i="9" s="1"/>
  <c r="D68" i="16" s="1"/>
  <c r="F217" i="9"/>
  <c r="F483" i="9" s="1"/>
  <c r="D70" i="16" s="1"/>
  <c r="F460" i="9"/>
  <c r="F487" i="9" s="1"/>
  <c r="D72" i="16" s="1"/>
  <c r="F295" i="9"/>
  <c r="F485" i="9" s="1"/>
  <c r="D71" i="16" s="1"/>
  <c r="F126" i="9"/>
  <c r="F481" i="9" s="1"/>
  <c r="D69" i="16" s="1"/>
  <c r="F98" i="8"/>
  <c r="F312" i="8" s="1"/>
  <c r="D60" i="16" s="1"/>
  <c r="F119" i="7"/>
  <c r="F204" i="7" s="1"/>
  <c r="D53" i="16" s="1"/>
  <c r="F171" i="7"/>
  <c r="F206" i="7" s="1"/>
  <c r="D54" i="16" s="1"/>
  <c r="F196" i="7"/>
  <c r="F208" i="7" s="1"/>
  <c r="D55" i="16" s="1"/>
  <c r="F74" i="7"/>
  <c r="F202" i="7" s="1"/>
  <c r="D52" i="16" s="1"/>
  <c r="F105" i="6"/>
  <c r="F332" i="6" s="1"/>
  <c r="D43" i="16" s="1"/>
  <c r="F185" i="6"/>
  <c r="F334" i="6" s="1"/>
  <c r="D44" i="16" s="1"/>
  <c r="F229" i="6"/>
  <c r="F336" i="6" s="1"/>
  <c r="D45" i="16" s="1"/>
  <c r="F41" i="6"/>
  <c r="F330" i="6" s="1"/>
  <c r="D42" i="16" s="1"/>
  <c r="F111" i="5"/>
  <c r="F207" i="5" s="1"/>
  <c r="D36" i="16" s="1"/>
  <c r="F199" i="5"/>
  <c r="F211" i="5" s="1"/>
  <c r="D38" i="16" s="1"/>
  <c r="F66" i="5"/>
  <c r="F205" i="5" s="1"/>
  <c r="D35" i="16" s="1"/>
  <c r="F170" i="5"/>
  <c r="F209" i="5" s="1"/>
  <c r="D37" i="16" s="1"/>
  <c r="F74" i="4"/>
  <c r="F411" i="4" s="1"/>
  <c r="D26" i="16" s="1"/>
  <c r="F255" i="4"/>
  <c r="F417" i="4" s="1"/>
  <c r="D29" i="16" s="1"/>
  <c r="F392" i="4"/>
  <c r="F419" i="4" s="1"/>
  <c r="D30" i="16" s="1"/>
  <c r="F139" i="4"/>
  <c r="F413" i="4" s="1"/>
  <c r="D27" i="16" s="1"/>
  <c r="F225" i="4"/>
  <c r="F415" i="4" s="1"/>
  <c r="D28" i="16" s="1"/>
  <c r="F28" i="3"/>
  <c r="F345" i="3" s="1"/>
  <c r="D16" i="16" s="1"/>
  <c r="F92" i="3"/>
  <c r="F347" i="3" s="1"/>
  <c r="D17" i="16" s="1"/>
  <c r="F232" i="3"/>
  <c r="F351" i="3" s="1"/>
  <c r="D19" i="16" s="1"/>
  <c r="F83" i="1"/>
  <c r="D10" i="16" s="1"/>
  <c r="D12" i="16"/>
  <c r="F128" i="1"/>
  <c r="D11" i="16"/>
  <c r="F126" i="1"/>
  <c r="F122" i="1"/>
  <c r="F324" i="14"/>
  <c r="F340" i="14" s="1"/>
  <c r="D119" i="16" s="1"/>
  <c r="F278" i="13"/>
  <c r="F296" i="13" s="1"/>
  <c r="D110" i="16" s="1"/>
  <c r="F272" i="10"/>
  <c r="F288" i="10" s="1"/>
  <c r="D82" i="16" s="1"/>
  <c r="F474" i="9"/>
  <c r="F489" i="9" s="1"/>
  <c r="D73" i="16" s="1"/>
  <c r="F304" i="8"/>
  <c r="F320" i="8" s="1"/>
  <c r="D64" i="16" s="1"/>
  <c r="F324" i="6"/>
  <c r="F342" i="6" s="1"/>
  <c r="D48" i="16" s="1"/>
  <c r="F404" i="4"/>
  <c r="F421" i="4" s="1"/>
  <c r="D31" i="16" s="1"/>
  <c r="F338" i="3"/>
  <c r="F357" i="3" s="1"/>
  <c r="D22" i="16" s="1"/>
  <c r="D112" i="16" l="1"/>
  <c r="D121" i="16"/>
  <c r="D93" i="16"/>
  <c r="D102" i="16"/>
  <c r="D75" i="16"/>
  <c r="D66" i="16"/>
  <c r="D57" i="16"/>
  <c r="D40" i="16"/>
  <c r="D14" i="16"/>
  <c r="D24" i="16"/>
  <c r="F124" i="1"/>
  <c r="F130" i="1" s="1"/>
  <c r="F131" i="1" s="1"/>
  <c r="F132" i="1" s="1"/>
  <c r="F154" i="22"/>
  <c r="F155" i="22" s="1"/>
  <c r="D50" i="16"/>
  <c r="D33" i="16"/>
  <c r="F359" i="15"/>
  <c r="F360" i="15" s="1"/>
  <c r="F361" i="15" s="1"/>
  <c r="F298" i="13"/>
  <c r="F299" i="13" s="1"/>
  <c r="F300" i="13" s="1"/>
  <c r="F314" i="12"/>
  <c r="F315" i="12" s="1"/>
  <c r="F316" i="12" s="1"/>
  <c r="F464" i="11"/>
  <c r="F465" i="11" s="1"/>
  <c r="F466" i="11" s="1"/>
  <c r="D86" i="16"/>
  <c r="D84" i="16" s="1"/>
  <c r="F290" i="10"/>
  <c r="F291" i="10" s="1"/>
  <c r="F292" i="10" s="1"/>
  <c r="F491" i="9"/>
  <c r="F492" i="9" s="1"/>
  <c r="F493" i="9" s="1"/>
  <c r="F322" i="8"/>
  <c r="F323" i="8" s="1"/>
  <c r="F324" i="8" s="1"/>
  <c r="F210" i="7"/>
  <c r="F211" i="7" s="1"/>
  <c r="F212" i="7" s="1"/>
  <c r="F344" i="6"/>
  <c r="F345" i="6" s="1"/>
  <c r="F346" i="6" s="1"/>
  <c r="F213" i="5"/>
  <c r="F214" i="5" s="1"/>
  <c r="F215" i="5" s="1"/>
  <c r="D7" i="16"/>
  <c r="F342" i="14"/>
  <c r="F343" i="14" s="1"/>
  <c r="F344" i="14" s="1"/>
  <c r="F423" i="4"/>
  <c r="F424" i="4" s="1"/>
  <c r="F425" i="4" s="1"/>
  <c r="F359" i="3"/>
  <c r="F360" i="3" s="1"/>
  <c r="F361" i="3" s="1"/>
  <c r="D5" i="16" l="1"/>
  <c r="D130" i="16" l="1"/>
  <c r="D131" i="16" s="1"/>
  <c r="D132" i="16" s="1"/>
  <c r="D16" i="28"/>
  <c r="D25" i="28" l="1"/>
  <c r="D26" i="28" s="1"/>
  <c r="D27" i="28" s="1"/>
</calcChain>
</file>

<file path=xl/sharedStrings.xml><?xml version="1.0" encoding="utf-8"?>
<sst xmlns="http://schemas.openxmlformats.org/spreadsheetml/2006/main" count="8081" uniqueCount="1679">
  <si>
    <t>1.00</t>
  </si>
  <si>
    <t>REKAPITULACIJA</t>
  </si>
  <si>
    <t>SKUPAJ</t>
  </si>
  <si>
    <t>PREDDELA</t>
  </si>
  <si>
    <t>SKUPAJ PREDDELA</t>
  </si>
  <si>
    <t>Postavitev in zavarovanje prečnega</t>
  </si>
  <si>
    <t>kos</t>
  </si>
  <si>
    <t>m2</t>
  </si>
  <si>
    <t>13 111</t>
  </si>
  <si>
    <t>ZEMELJSKA DELA IN TEMELJENJE</t>
  </si>
  <si>
    <t>SKUPAJ ZEMELJSKA DELA IN TEMELJENJE</t>
  </si>
  <si>
    <t>m3</t>
  </si>
  <si>
    <t>t</t>
  </si>
  <si>
    <t>29 116</t>
  </si>
  <si>
    <t>VOZIŠČNE KONSTRUKCIJE</t>
  </si>
  <si>
    <t>SKUPAJ VOZIŠČNE KONSTRUKCIJE</t>
  </si>
  <si>
    <t>OPREMA</t>
  </si>
  <si>
    <t>SKUPAJ OPREMA</t>
  </si>
  <si>
    <t>TUJE STORITVE</t>
  </si>
  <si>
    <t>SKUPAJ TUJE STORITVE</t>
  </si>
  <si>
    <t>79 311</t>
  </si>
  <si>
    <t>ur</t>
  </si>
  <si>
    <t>Izdelava projektne dokumentacije za</t>
  </si>
  <si>
    <t>79 514</t>
  </si>
  <si>
    <t>Projektantski nadzor pri izvajanju del:</t>
  </si>
  <si>
    <t xml:space="preserve"> - projektant -cesta</t>
  </si>
  <si>
    <t xml:space="preserve"> - geomehanik - cesta</t>
  </si>
  <si>
    <t>3.02</t>
  </si>
  <si>
    <t>21 224</t>
  </si>
  <si>
    <t>Široki izkop slabo vezljive zemljine</t>
  </si>
  <si>
    <t>– 3. kategorije – strojno z nakladanjem</t>
  </si>
  <si>
    <t>79 515</t>
  </si>
  <si>
    <t>vzdrževanje in obratovanje</t>
  </si>
  <si>
    <t>Obnova in zavarovanje zakoličbe osi</t>
  </si>
  <si>
    <t>km</t>
  </si>
  <si>
    <t>79 351</t>
  </si>
  <si>
    <t>Geotehnični nadzor _____</t>
  </si>
  <si>
    <t/>
  </si>
  <si>
    <t>SKUPAJ z DDV</t>
  </si>
  <si>
    <t>29 133</t>
  </si>
  <si>
    <t>Razprostiranje odvečne vezljive</t>
  </si>
  <si>
    <t>zemljine – 3. kategorije</t>
  </si>
  <si>
    <t>2.02</t>
  </si>
  <si>
    <t>2.03</t>
  </si>
  <si>
    <t>2.04</t>
  </si>
  <si>
    <t>2.07</t>
  </si>
  <si>
    <t>13 311</t>
  </si>
  <si>
    <t>Organizacija gradbišča – postavitev</t>
  </si>
  <si>
    <t>začasnih objektov</t>
  </si>
  <si>
    <t>13 312</t>
  </si>
  <si>
    <t>Organizacija gradbišča –</t>
  </si>
  <si>
    <t>odstranitev začasnih objektov</t>
  </si>
  <si>
    <t>21 114</t>
  </si>
  <si>
    <t>Površinski izkop plodne zemljine –</t>
  </si>
  <si>
    <t>1. kategorije – strojno z nakladanjem</t>
  </si>
  <si>
    <t>25 112</t>
  </si>
  <si>
    <t>Humuziranje brežine brez valjanja,</t>
  </si>
  <si>
    <t>v debelini do 15 cm - strojno</t>
  </si>
  <si>
    <t>25 151</t>
  </si>
  <si>
    <t>Doplačilo za zatravitev s semenom</t>
  </si>
  <si>
    <t>29 112</t>
  </si>
  <si>
    <t>29 131</t>
  </si>
  <si>
    <t>Razprostiranje odvečne plodne</t>
  </si>
  <si>
    <t>zemljine – 1. kategorije</t>
  </si>
  <si>
    <t>63 112</t>
  </si>
  <si>
    <t>Dobava in postavitev plastičnega</t>
  </si>
  <si>
    <t>smernika z votlim prerezom, dolžina</t>
  </si>
  <si>
    <t>1200 mm, z odsevnikom iz umetne snovi</t>
  </si>
  <si>
    <t>2.08</t>
  </si>
  <si>
    <t>12 261</t>
  </si>
  <si>
    <t>Demontaža plastičnega smernika</t>
  </si>
  <si>
    <t>Prestavitev stebrička s prometnim</t>
  </si>
  <si>
    <t>trase ostale javne ceste v</t>
  </si>
  <si>
    <t>profila ostale javne ceste v</t>
  </si>
  <si>
    <t>12 211</t>
  </si>
  <si>
    <t>Demontaža prometnega znaka na enem</t>
  </si>
  <si>
    <t>podstavku</t>
  </si>
  <si>
    <t>1.01</t>
  </si>
  <si>
    <t>Izdelava bankine iz drobljenca,</t>
  </si>
  <si>
    <t>36 132</t>
  </si>
  <si>
    <t>široke 0,51 do 0,75 m</t>
  </si>
  <si>
    <t>36 134</t>
  </si>
  <si>
    <t>široke nad 1,00 m</t>
  </si>
  <si>
    <t>61 921</t>
  </si>
  <si>
    <t>znakom s premerom 400 mm</t>
  </si>
  <si>
    <t>1.02</t>
  </si>
  <si>
    <t>1.03</t>
  </si>
  <si>
    <t>1.04</t>
  </si>
  <si>
    <t>1.05</t>
  </si>
  <si>
    <t>1.06</t>
  </si>
  <si>
    <t>1.07</t>
  </si>
  <si>
    <t>1.08</t>
  </si>
  <si>
    <t>2.00</t>
  </si>
  <si>
    <t>2.01</t>
  </si>
  <si>
    <t>2.05</t>
  </si>
  <si>
    <t>2.06</t>
  </si>
  <si>
    <t>2.09</t>
  </si>
  <si>
    <t>3.00</t>
  </si>
  <si>
    <t>3.01</t>
  </si>
  <si>
    <t>4.00</t>
  </si>
  <si>
    <t>4.01</t>
  </si>
  <si>
    <t>4.02</t>
  </si>
  <si>
    <t>4.03</t>
  </si>
  <si>
    <t>5.00</t>
  </si>
  <si>
    <t>5.01</t>
  </si>
  <si>
    <t>5.02</t>
  </si>
  <si>
    <t>5.03</t>
  </si>
  <si>
    <t>5.04</t>
  </si>
  <si>
    <t>5.05</t>
  </si>
  <si>
    <t>11 121</t>
  </si>
  <si>
    <t>ravninskem terenu</t>
  </si>
  <si>
    <t>11 221</t>
  </si>
  <si>
    <t>0</t>
  </si>
  <si>
    <t>Izdelava glinastega naboja iz zaglinjenega</t>
  </si>
  <si>
    <t>grušča v jarkih v debelini 30 cm</t>
  </si>
  <si>
    <t>61 923</t>
  </si>
  <si>
    <t>znakom s stranico / premerom 900 mm</t>
  </si>
  <si>
    <t>11 131</t>
  </si>
  <si>
    <t>Obnova in zavarovanje zakoličbe trase</t>
  </si>
  <si>
    <t>komunalnih vodov v ravninskem  terenu</t>
  </si>
  <si>
    <t>PROJEKTANTSKI PREDRAČUN ZA ureditev glavne ceste G1-2 Slov. Bistrica-MP Središče ob Dravi</t>
  </si>
  <si>
    <t>na odseku 0393 od km 1+156 do 7+370</t>
  </si>
  <si>
    <t>5.06</t>
  </si>
  <si>
    <t>79 321</t>
  </si>
  <si>
    <t>7.05</t>
  </si>
  <si>
    <t>22% DDV</t>
  </si>
  <si>
    <t>za počivališče P1 od P76 do P84 (od km 2+658 do 2+821)</t>
  </si>
  <si>
    <t>profila ostale javne ceste v ravnin. terenu</t>
  </si>
  <si>
    <t>12 322</t>
  </si>
  <si>
    <t>Porušitev in odstranitev asfaltne</t>
  </si>
  <si>
    <t>plasti v debelini 6 do 10 cm</t>
  </si>
  <si>
    <t>12 382</t>
  </si>
  <si>
    <t>Rezanje asfaltne plasti s talno</t>
  </si>
  <si>
    <t>diamantno žago, debele 6 do 10 cm</t>
  </si>
  <si>
    <t>m1</t>
  </si>
  <si>
    <t>21 313</t>
  </si>
  <si>
    <t>Izkop slabo nosilne zemljine – 3. kategor.</t>
  </si>
  <si>
    <t>za temelje, kanalske rove, prepuste, jaške</t>
  </si>
  <si>
    <t>in drenaže, širine do 1,0 m in globine</t>
  </si>
  <si>
    <t>do 1,0 m – strojno, planiranje dna ročno</t>
  </si>
  <si>
    <t>22 112</t>
  </si>
  <si>
    <t>Ureditev planuma temeljnih tal</t>
  </si>
  <si>
    <t>vezljive zemljine – 3. kategorije</t>
  </si>
  <si>
    <t>23 314</t>
  </si>
  <si>
    <t>Dobava in vgraditev geotekstilije za</t>
  </si>
  <si>
    <t>ločilno plast (po načrtu), natezna trdnost</t>
  </si>
  <si>
    <t>do nad 16 do 18 kN/m2</t>
  </si>
  <si>
    <t>24 117</t>
  </si>
  <si>
    <t>Izdelava nasipa iz zrnate kamnine –</t>
  </si>
  <si>
    <t>3. kategorije z dobavo iz kamnoloma</t>
  </si>
  <si>
    <t>Izdelava posteljice iz drobljenih</t>
  </si>
  <si>
    <t>kamnitih zrn v debelini 30 cm (0/64 mm)</t>
  </si>
  <si>
    <t>(zrmzlinsko odporen kamniti material)</t>
  </si>
  <si>
    <t>24 214</t>
  </si>
  <si>
    <t>Zasip z zrnato kamnino – 3. kat. - strojno</t>
  </si>
  <si>
    <t>24 612</t>
  </si>
  <si>
    <t>Ureditev planuma nasipa, zasipa, klina ali</t>
  </si>
  <si>
    <t>posteljice iz zrnate kamnine –3. kategorije</t>
  </si>
  <si>
    <t>2.10</t>
  </si>
  <si>
    <t>2.11</t>
  </si>
  <si>
    <t>2.12</t>
  </si>
  <si>
    <t>2.13</t>
  </si>
  <si>
    <t>2.14</t>
  </si>
  <si>
    <t>2.15</t>
  </si>
  <si>
    <t>31 132</t>
  </si>
  <si>
    <t>Izdelava nevezane nosilne plasti</t>
  </si>
  <si>
    <t>enakomerno zrnatega drobljenca iz</t>
  </si>
  <si>
    <t>kamnine v debelini do 30 cm</t>
  </si>
  <si>
    <t>31 343</t>
  </si>
  <si>
    <t>Izdelava zgornje nosilne plasti</t>
  </si>
  <si>
    <t>bituminiziranega drobljenca</t>
  </si>
  <si>
    <t>zrnavosti 0/22 mm v debelini 7 cm</t>
  </si>
  <si>
    <t>(AC 22 bin PmB45/80-50, A2 (BZNP 22))</t>
  </si>
  <si>
    <t>31 345</t>
  </si>
  <si>
    <t>3.03</t>
  </si>
  <si>
    <t>zrnavosti 0/22 mm v debelini 9 cm</t>
  </si>
  <si>
    <t>(AC 22 base B50/70, A2 (BZNP 22))</t>
  </si>
  <si>
    <t>32 283</t>
  </si>
  <si>
    <t>3.04</t>
  </si>
  <si>
    <t>Izdelava obrabne in zaporne plasti</t>
  </si>
  <si>
    <t>bitumenskega betona BB 11s iz zmesi zrn</t>
  </si>
  <si>
    <t>iz silikatnih kamnin in cestogradbenega</t>
  </si>
  <si>
    <t>bitumna v debelini 40 mm</t>
  </si>
  <si>
    <t>(AC 11 surf PmB45/80-50, A2 (BB 11s))</t>
  </si>
  <si>
    <t>3.05</t>
  </si>
  <si>
    <t>Izdelava obrabne plasti iz tlakovcev iz</t>
  </si>
  <si>
    <t>peskanega naravnega kamna velikosti</t>
  </si>
  <si>
    <t>30 cm/30 cm/7 cm, na peščeno podlago v</t>
  </si>
  <si>
    <t>debelini 3 cm, stiki zaliti cementno malto</t>
  </si>
  <si>
    <t>35 214</t>
  </si>
  <si>
    <t>3.06</t>
  </si>
  <si>
    <t>Dobava in vgraditev predfabriciranega</t>
  </si>
  <si>
    <t>dvignjenega robnika iz cementnega</t>
  </si>
  <si>
    <t>betona s prerezom 15/25 cm</t>
  </si>
  <si>
    <t>35 231</t>
  </si>
  <si>
    <t>3.07</t>
  </si>
  <si>
    <t>pogreznjenega robnika iz cementnega</t>
  </si>
  <si>
    <t>betona s prerezom 5/25 cm</t>
  </si>
  <si>
    <t>35 235</t>
  </si>
  <si>
    <t>3.08</t>
  </si>
  <si>
    <t>3.09</t>
  </si>
  <si>
    <t>monolitnega linijskega požiralnika in</t>
  </si>
  <si>
    <t>robnika iz polimernega betona svetle</t>
  </si>
  <si>
    <t>širine 100 mm, gradbene višine 480 mm,</t>
  </si>
  <si>
    <t>zunanje širine 150 mm in dolžine 500 mm</t>
  </si>
  <si>
    <t>3.10</t>
  </si>
  <si>
    <t>- revizijski element z litoželezno rešetko</t>
  </si>
  <si>
    <t>D 400 kN</t>
  </si>
  <si>
    <t>3.11</t>
  </si>
  <si>
    <t>Dobava in vgraditev predfabricirane</t>
  </si>
  <si>
    <t>zaključne čelne stene za monolitni linijski</t>
  </si>
  <si>
    <t>požiralnik in robnik, debeline 50 mm,</t>
  </si>
  <si>
    <t>gradbene višine 480 mm in zunanje širine</t>
  </si>
  <si>
    <t>150 mm</t>
  </si>
  <si>
    <t>3.12</t>
  </si>
  <si>
    <t>zaključne čelne stene z iztokom DN 160</t>
  </si>
  <si>
    <t>(desno) in tesnilom za monolitni linijski</t>
  </si>
  <si>
    <t>3.13</t>
  </si>
  <si>
    <t>Premaz roba obstoječega asfalta z</t>
  </si>
  <si>
    <t>bitumensko emulzijo, pri stiku z</t>
  </si>
  <si>
    <t>novim asfaltom.</t>
  </si>
  <si>
    <t>ODVODNJAVANJE</t>
  </si>
  <si>
    <t>Zavarovanje dna kadunjastega jarka s</t>
  </si>
  <si>
    <t>plastjo bitumenskega betona, debelo</t>
  </si>
  <si>
    <t>4 cm, in plastema bituminiziranega</t>
  </si>
  <si>
    <t>drobljenca,debeli 7 in 9 cm,širokega 50cm</t>
  </si>
  <si>
    <t>42 133</t>
  </si>
  <si>
    <t>Izdelava vzdolžne in prečne drenaže,</t>
  </si>
  <si>
    <t>globoke do 1,0 m, na podložni plasti iz</t>
  </si>
  <si>
    <t>cementnega betona, debeline 10 cm, z</t>
  </si>
  <si>
    <t>gibljivimi plastičnimi cevmi premera 10 cm</t>
  </si>
  <si>
    <t>Izdelava vodotesne kanalizacije iz cevi iz</t>
  </si>
  <si>
    <t>polietilena, vgrajenih na peščeno</t>
  </si>
  <si>
    <t>posteljico, premera 16 cm, v globini</t>
  </si>
  <si>
    <t>do 1,0 m. Skupaj z dobavo, transportom,</t>
  </si>
  <si>
    <t>vodotesnim spajanjem, priključki na</t>
  </si>
  <si>
    <t>jaške in peščenim zasipom položene cevi</t>
  </si>
  <si>
    <t>do 20 cm nad temenom cevi.</t>
  </si>
  <si>
    <t>4.04</t>
  </si>
  <si>
    <t>posteljico, premera 25 cm, v globini</t>
  </si>
  <si>
    <t>4.05</t>
  </si>
  <si>
    <t>Izdelava vodotesnega jaška iz polietilena,</t>
  </si>
  <si>
    <t>krožnega prereza s premerom 50/43 cm,</t>
  </si>
  <si>
    <t>globokega 1,5 do 2,0 m. Skupaj z dobavo,</t>
  </si>
  <si>
    <t>transportom, vodotesnim spajanjem in</t>
  </si>
  <si>
    <t>priključki na cevi.</t>
  </si>
  <si>
    <t>4.06</t>
  </si>
  <si>
    <t>globokega 2,0 do 2,5 m. Skupaj z dobavo,</t>
  </si>
  <si>
    <t>44 854</t>
  </si>
  <si>
    <t>4.07</t>
  </si>
  <si>
    <t>Dobava in vgraditev rešetke iz dukt. litine</t>
  </si>
  <si>
    <t>z nosilnostjo 400 kN, s prerez. 400/400 mm</t>
  </si>
  <si>
    <t>45 211</t>
  </si>
  <si>
    <t>4.08</t>
  </si>
  <si>
    <t>Izdelava poševne vtočne ali iztočne</t>
  </si>
  <si>
    <t>glave prepusta krožnega prereza iz</t>
  </si>
  <si>
    <t>cementnega betona s premerom do 40 cm</t>
  </si>
  <si>
    <t>SKUPAJ ODVODNJAVANJE</t>
  </si>
  <si>
    <t>GRADBENA IN OBRTNIŠKA DELA</t>
  </si>
  <si>
    <t>Dobava in montaža mize s klopema z</t>
  </si>
  <si>
    <t>medsebojno vpetim globinsko</t>
  </si>
  <si>
    <t>impregniranim lesom, velikosti 1.9 x 1.5 m,</t>
  </si>
  <si>
    <t>vključno s temelji in vsem potrebnim</t>
  </si>
  <si>
    <t>materialom za postavitev in pritrditev</t>
  </si>
  <si>
    <t>Dobava in montaža koša za smeti iz</t>
  </si>
  <si>
    <t>fino obdelanega vroče galvaniziranega</t>
  </si>
  <si>
    <t>jekla, s pepelnikom - 75 l, vključno s</t>
  </si>
  <si>
    <t>temelji in vsem potrebnim materialom</t>
  </si>
  <si>
    <t>za postavitev in pritrditev</t>
  </si>
  <si>
    <t>SKUPAJ GRADBENA IN OBRTNIŠKA DELA</t>
  </si>
  <si>
    <t>6.00</t>
  </si>
  <si>
    <t>61 122</t>
  </si>
  <si>
    <t>6.01</t>
  </si>
  <si>
    <t>Izdelava temelja iz cementnega betona</t>
  </si>
  <si>
    <t>C 12/15, globine 80 cm, premera 30 cm</t>
  </si>
  <si>
    <t>61 217</t>
  </si>
  <si>
    <t>6.02</t>
  </si>
  <si>
    <t>Dobava in vgraditev stebrička za</t>
  </si>
  <si>
    <t>prometni znak iz vroče cinkane jeklene</t>
  </si>
  <si>
    <t>cevi s premerom 64 mm, dolge 3500 mm</t>
  </si>
  <si>
    <t>61 725</t>
  </si>
  <si>
    <t>6.03</t>
  </si>
  <si>
    <t>Dobava in pritrditev prometnega znaka,</t>
  </si>
  <si>
    <t>podloga iz aluminijaste pločevine, znak z</t>
  </si>
  <si>
    <t>modro in belo barvo-folijo 1.vrste,</t>
  </si>
  <si>
    <t>velikost 0,71 do 1,00 m2</t>
  </si>
  <si>
    <t>62 244</t>
  </si>
  <si>
    <t>6.04</t>
  </si>
  <si>
    <t>Doplačilo za ročno izdelavo ostalih</t>
  </si>
  <si>
    <t>označb na vozišču, posamezna</t>
  </si>
  <si>
    <t>površina označbe nad 1,5 m2</t>
  </si>
  <si>
    <t>62 253</t>
  </si>
  <si>
    <t>6.05</t>
  </si>
  <si>
    <t>Doplačilo za izdelavo prekinjenih</t>
  </si>
  <si>
    <t>vzdolžnih označb na vozišču, širina</t>
  </si>
  <si>
    <t>črte 15 cm</t>
  </si>
  <si>
    <t>62 413</t>
  </si>
  <si>
    <t>6.06</t>
  </si>
  <si>
    <t>Izdelava debeloslojne vzdolžne označbe</t>
  </si>
  <si>
    <t>na vozišču z večkomponentno hladno</t>
  </si>
  <si>
    <t>plastiko z vmešanimi drobci/kroglicami</t>
  </si>
  <si>
    <t>stekla, vključno 200 g/m2 dodatnega</t>
  </si>
  <si>
    <t>posipa z drobci stekla, strojno, debelina</t>
  </si>
  <si>
    <t>plasti 3 mm, širina črte 15 cm</t>
  </si>
  <si>
    <t>62 428</t>
  </si>
  <si>
    <t>6.07</t>
  </si>
  <si>
    <t>Izdelava debeloslojne prečne in ostalih</t>
  </si>
  <si>
    <t>označb na vozišču z večkomponentno</t>
  </si>
  <si>
    <t>hladno plastiko z vmešanimi drobci/</t>
  </si>
  <si>
    <t>kroglicami stekla, vključno 200 g/m2</t>
  </si>
  <si>
    <t>dodatnega posipa z drobci stekla,strojno,</t>
  </si>
  <si>
    <t>debelina plasti 3 mm, posamezna</t>
  </si>
  <si>
    <t>6.08</t>
  </si>
  <si>
    <t>Dobava in vgraditev korenastega nastavka,</t>
  </si>
  <si>
    <t>stebrička za postavitev prometnega znaka</t>
  </si>
  <si>
    <t>(3313) v otok, iz vroče cinkane jeklene cevi</t>
  </si>
  <si>
    <t>s premerom 76 mm, dolge 600mm</t>
  </si>
  <si>
    <t>vključno z vijaki M12 za pritrditev znaka</t>
  </si>
  <si>
    <t>61 723</t>
  </si>
  <si>
    <t>6.09</t>
  </si>
  <si>
    <t>Dobava in pritrditev prometnega</t>
  </si>
  <si>
    <t>znaka, podloga iz aluminijaste</t>
  </si>
  <si>
    <t>pločevine, znak z belo barvo-folijo</t>
  </si>
  <si>
    <r>
      <t xml:space="preserve">RA3, velikost </t>
    </r>
    <r>
      <rPr>
        <sz val="10"/>
        <rFont val="Calibri"/>
        <family val="2"/>
        <charset val="238"/>
      </rPr>
      <t>Ø</t>
    </r>
    <r>
      <rPr>
        <sz val="10"/>
        <rFont val="Times New Roman CE"/>
        <charset val="238"/>
      </rPr>
      <t>100 x 600 mm</t>
    </r>
  </si>
  <si>
    <t>61 452</t>
  </si>
  <si>
    <t>6.11</t>
  </si>
  <si>
    <t>Dobava in pritrditev trikotnega</t>
  </si>
  <si>
    <t>prometnega znaka, podloga iz</t>
  </si>
  <si>
    <t>aluminijaste pločevine, znak z</t>
  </si>
  <si>
    <t>odsevno folijo RA2, dolžina</t>
  </si>
  <si>
    <t>stranice a = 900 mm</t>
  </si>
  <si>
    <t>61 652</t>
  </si>
  <si>
    <t>6.12</t>
  </si>
  <si>
    <t>Dobava in pritrditev okroglega</t>
  </si>
  <si>
    <t>odsevno folijo RA3, premera</t>
  </si>
  <si>
    <t>600 mm</t>
  </si>
  <si>
    <t>7.00</t>
  </si>
  <si>
    <t>7.01</t>
  </si>
  <si>
    <t>Tlačni in vodotesni preizkus cevi</t>
  </si>
  <si>
    <t>s posnetkom s kamero in poročilom</t>
  </si>
  <si>
    <t>m</t>
  </si>
  <si>
    <t>7.02</t>
  </si>
  <si>
    <t>Vodotesni preizkus jaškov</t>
  </si>
  <si>
    <t>7.03</t>
  </si>
  <si>
    <t>12 141</t>
  </si>
  <si>
    <t>Odstranitev grmovja in dreves z</t>
  </si>
  <si>
    <t>debli premera do 10 cm ter vej na</t>
  </si>
  <si>
    <t>gosto porasli površini - ročno</t>
  </si>
  <si>
    <t>12 151</t>
  </si>
  <si>
    <t>Posek in odstranitev drevesa z deblom</t>
  </si>
  <si>
    <t>premera 11 do 30 cm ter odstranitev vej</t>
  </si>
  <si>
    <t>12 152</t>
  </si>
  <si>
    <t>premera 31 do 50 cm ter odstranitev vej</t>
  </si>
  <si>
    <t>12 163</t>
  </si>
  <si>
    <t>Odstranitev panja s premerom 11 do</t>
  </si>
  <si>
    <t>30 cm z odvozom na deponijo na</t>
  </si>
  <si>
    <t>razdaljo do 1000 m</t>
  </si>
  <si>
    <t>12 166</t>
  </si>
  <si>
    <t>Odstranitev panja s premerom 31 do</t>
  </si>
  <si>
    <t>50 cm z odvozom na deponijo na</t>
  </si>
  <si>
    <t>1.09</t>
  </si>
  <si>
    <t>1.10</t>
  </si>
  <si>
    <t>1.11</t>
  </si>
  <si>
    <t>12 372</t>
  </si>
  <si>
    <t>1.12</t>
  </si>
  <si>
    <t>Rezkanje in odvoz asfaltne krovne</t>
  </si>
  <si>
    <t>plasti v debelini 4 do 7 cm</t>
  </si>
  <si>
    <t>1.13</t>
  </si>
  <si>
    <t>1.14</t>
  </si>
  <si>
    <t>1.15</t>
  </si>
  <si>
    <t>ločilno plast, natezna trdnost do nad 16</t>
  </si>
  <si>
    <t>do 18 kN/m2 (če t.t. koherentni materiali)</t>
  </si>
  <si>
    <t>Zasip z zrnato kamnino – 3.</t>
  </si>
  <si>
    <t>kategorije - strojno</t>
  </si>
  <si>
    <t>31 336</t>
  </si>
  <si>
    <t>Izravnava asfaltne podlage z</t>
  </si>
  <si>
    <t>bituminiziranim drobljencem</t>
  </si>
  <si>
    <t>GPS</t>
  </si>
  <si>
    <t>(AC 22 base B50/70, A3 (BZNP 22))</t>
  </si>
  <si>
    <t>JP665530</t>
  </si>
  <si>
    <t>31 393</t>
  </si>
  <si>
    <t>Izdelava nosilnoobrabne plasti</t>
  </si>
  <si>
    <t>zrnavosti 0/16 mm v debelini 6 cm</t>
  </si>
  <si>
    <t>(AC 16 surf B70/100, A4 (BNOP 16))</t>
  </si>
  <si>
    <t>(AC 11 surf B50/70, A3 (BB 11s))</t>
  </si>
  <si>
    <t>32 491</t>
  </si>
  <si>
    <t>Pobrizg z nestabilno kationsko</t>
  </si>
  <si>
    <t>bitumensko emulzijo do 0,30 kg/m2</t>
  </si>
  <si>
    <t>Čiščenje podlage obstoječega vozišča</t>
  </si>
  <si>
    <t>pred pobrizgom z emulzijo</t>
  </si>
  <si>
    <t>ACR 30306 robnika iz cementnega</t>
  </si>
  <si>
    <t>betona s prerezom 20/22 cm</t>
  </si>
  <si>
    <t>36 133</t>
  </si>
  <si>
    <t>široke do 1,00 m</t>
  </si>
  <si>
    <t>3.14</t>
  </si>
  <si>
    <t>globokega 1,0 do 1,5 m. Skupaj z dobavo,</t>
  </si>
  <si>
    <t>44 855</t>
  </si>
  <si>
    <t>Dobava in vgraditev rešetke iz</t>
  </si>
  <si>
    <t>duktilne litine z nosilnostjo 400 kN,</t>
  </si>
  <si>
    <t>s prerezom 350/450 mm</t>
  </si>
  <si>
    <t>61 216</t>
  </si>
  <si>
    <t>cevi s premerom 64 mm, dolge 3000 mm</t>
  </si>
  <si>
    <t>61 219</t>
  </si>
  <si>
    <t>cevi s premerom 64 mm, dolge 4500 mm</t>
  </si>
  <si>
    <t>cevi s premerom 89 mm, dolge 5500 mm</t>
  </si>
  <si>
    <t>61 412</t>
  </si>
  <si>
    <t>Dobava in pritrditev trikotnega prometn.</t>
  </si>
  <si>
    <t>znaka, podloga iz vroče cinkane jeklene</t>
  </si>
  <si>
    <t>pločevine, znak z odsevno folijo RA1,</t>
  </si>
  <si>
    <t>dolžina stranice a = 900 mm</t>
  </si>
  <si>
    <t>61 642</t>
  </si>
  <si>
    <t>5.07</t>
  </si>
  <si>
    <t>Dobava in pritrditev okroglega prometn.</t>
  </si>
  <si>
    <t>znaka, podloga iz aluminijaste pločevine,</t>
  </si>
  <si>
    <t>znak z odsevno folijo RA1,</t>
  </si>
  <si>
    <t>premera 600 mm</t>
  </si>
  <si>
    <t>61 643</t>
  </si>
  <si>
    <t>5.08</t>
  </si>
  <si>
    <t>premera 900 mm</t>
  </si>
  <si>
    <t>61 724</t>
  </si>
  <si>
    <t>5.09</t>
  </si>
  <si>
    <t>belo in črno barvo-folijoRA1,</t>
  </si>
  <si>
    <t>velikost od 0,41 do 0,70  m2</t>
  </si>
  <si>
    <t>61 728</t>
  </si>
  <si>
    <t>5.10</t>
  </si>
  <si>
    <t>rumeno in črno barvo-folijo RA1,</t>
  </si>
  <si>
    <t>velikost nad 4,00 m2</t>
  </si>
  <si>
    <t>61 913</t>
  </si>
  <si>
    <t>5.11</t>
  </si>
  <si>
    <t>Prestavitev prometnega znaka s</t>
  </si>
  <si>
    <t>stranico / premerom 900 mm</t>
  </si>
  <si>
    <t>5.12</t>
  </si>
  <si>
    <t>61 922</t>
  </si>
  <si>
    <t>5.13</t>
  </si>
  <si>
    <t>62 121</t>
  </si>
  <si>
    <t>5.14</t>
  </si>
  <si>
    <t>Izdelava tankoslojne vzdolžne označbe</t>
  </si>
  <si>
    <t>na vozišču z enokomponentno belo</t>
  </si>
  <si>
    <t>barvo, vključno 250 g/m2 posipa z drobci</t>
  </si>
  <si>
    <t>/kroglicami stekla, strojno, debelina plasti</t>
  </si>
  <si>
    <t>suhe snovi 250 µm, širina črte 10 cm</t>
  </si>
  <si>
    <t>62 168</t>
  </si>
  <si>
    <t>5.15</t>
  </si>
  <si>
    <t>Izdelava tankoslojne prečne in ostalih</t>
  </si>
  <si>
    <t>označb na vozišču z enokomponentno</t>
  </si>
  <si>
    <t>belo barvo, vključno 250 g/m2 posipa z</t>
  </si>
  <si>
    <t>drobci / kroglicami stekla, strojno,</t>
  </si>
  <si>
    <t>debelina plasti suhe snovi 250 µm,</t>
  </si>
  <si>
    <t>5.16</t>
  </si>
  <si>
    <t>5.17</t>
  </si>
  <si>
    <t>5.18</t>
  </si>
  <si>
    <t>5.19</t>
  </si>
  <si>
    <t>dodatnega posipa z drobci stekla, strojno,</t>
  </si>
  <si>
    <t>5.20</t>
  </si>
  <si>
    <t>5.21</t>
  </si>
  <si>
    <t>5.22</t>
  </si>
  <si>
    <t>5.23</t>
  </si>
  <si>
    <t>6.10</t>
  </si>
  <si>
    <t>priključki</t>
  </si>
  <si>
    <t>62 123</t>
  </si>
  <si>
    <t>suhe snovi 250 µm, širina črte 15 cm</t>
  </si>
  <si>
    <t xml:space="preserve">za počivališče P2 od P157 do P165 (od km 4+273 do 4+436) </t>
  </si>
  <si>
    <t>(levo) in tesnilom za monolitni linijski</t>
  </si>
  <si>
    <t>44 826</t>
  </si>
  <si>
    <t>z nosilnostjo 50 kN, s prerez. 350/450 mm</t>
  </si>
  <si>
    <t>odsevno folijo RA2, premera</t>
  </si>
  <si>
    <t>12 411</t>
  </si>
  <si>
    <t>Porušitev in odstranitev prepusta</t>
  </si>
  <si>
    <t>iz cevi s premerom do 60 cm</t>
  </si>
  <si>
    <t>12 435</t>
  </si>
  <si>
    <t>Porušitev in odstranitev glave</t>
  </si>
  <si>
    <t>prepusta s premerom do 60 cm</t>
  </si>
  <si>
    <t>(AC 11 surf PmB45/80, A2 (BB 11s))</t>
  </si>
  <si>
    <t>Doplačilo za izdelavo prekinj. vzdolžnih</t>
  </si>
  <si>
    <t>označb na vozišču, širina črte 15 cm</t>
  </si>
  <si>
    <t>trase ostale javne ceste v ravnin. terenu</t>
  </si>
  <si>
    <t>Čiščenje obstoječih prepustov</t>
  </si>
  <si>
    <t>Premaz roba obstoječega asfalta. z</t>
  </si>
  <si>
    <t>41 332</t>
  </si>
  <si>
    <t>Izdelava koritnice iz bitumenskega</t>
  </si>
  <si>
    <t>betona, debeline 5 cm, na podložni plasti</t>
  </si>
  <si>
    <t>iz zmesi zrn drobljenca, debeli 20 cm, ob</t>
  </si>
  <si>
    <t>že zgrajenem robniku iz cementnega</t>
  </si>
  <si>
    <t>betona, široke 75 cm</t>
  </si>
  <si>
    <t>posteljico, premera 31.5 cm, v globini</t>
  </si>
  <si>
    <t>posteljico, premera 40 cm, v globini</t>
  </si>
  <si>
    <t>posteljico, premera 50 cm, v globini</t>
  </si>
  <si>
    <t>krožnega prereza s premerom 100/85 cm,</t>
  </si>
  <si>
    <t>4.09</t>
  </si>
  <si>
    <t>4.10</t>
  </si>
  <si>
    <t>globokega nad 2,5 m. Skupaj z dobavo,</t>
  </si>
  <si>
    <t>4.11</t>
  </si>
  <si>
    <t>4.12</t>
  </si>
  <si>
    <t>Dobava in vgraditev vodotesnega</t>
  </si>
  <si>
    <t>pokrova iz duktilne litine z nosilnostjo</t>
  </si>
  <si>
    <t>15 kN, krožnega prereza s premerom</t>
  </si>
  <si>
    <t>800 mm, z možnostjo zaklepanja</t>
  </si>
  <si>
    <t>12 231</t>
  </si>
  <si>
    <t>Demontaža jeklene varnostne ograje</t>
  </si>
  <si>
    <t>Demontaža in odvoz obstoječega biča</t>
  </si>
  <si>
    <t>2.16</t>
  </si>
  <si>
    <t>2.17</t>
  </si>
  <si>
    <t>2.18</t>
  </si>
  <si>
    <t>LC165140</t>
  </si>
  <si>
    <t>32 234</t>
  </si>
  <si>
    <t>Izdelava obrabne in zaporne ali zaščitne</t>
  </si>
  <si>
    <t>plasti bitumenskega betona BB 8k iz</t>
  </si>
  <si>
    <t>zmesi zrn iz karbonatnih kamnin in</t>
  </si>
  <si>
    <t>cestogradbenega bitumna v debel. 50 mm</t>
  </si>
  <si>
    <t>(AC 11 surf B70/100, A5 )</t>
  </si>
  <si>
    <t>hodnik</t>
  </si>
  <si>
    <t>3.15</t>
  </si>
  <si>
    <t>61 218</t>
  </si>
  <si>
    <t>cevi s premerom 64 mm, dolge 4000 mm</t>
  </si>
  <si>
    <t>pločevine, znak z odsevno folijo  RA2,</t>
  </si>
  <si>
    <t>dolžina stranice a = 600 mm</t>
  </si>
  <si>
    <t>61 622</t>
  </si>
  <si>
    <t>znak z odsevno folijo  RA2,</t>
  </si>
  <si>
    <t>61 726</t>
  </si>
  <si>
    <t>modro in belo barvo-folijo  RA2,</t>
  </si>
  <si>
    <t>velikost 1,01 do 2,00 m2</t>
  </si>
  <si>
    <t>rumeno in črno barvo-folijo  RA2,</t>
  </si>
  <si>
    <t>velikost 0,21 do 0,40 m2</t>
  </si>
  <si>
    <t>62 122</t>
  </si>
  <si>
    <t>suhe snovi 250 µm, širina črte 12 cm</t>
  </si>
  <si>
    <t>62 251</t>
  </si>
  <si>
    <t>črte 10 cm</t>
  </si>
  <si>
    <t>62 411</t>
  </si>
  <si>
    <t>plasti 3 mm, širina črte 10 cm</t>
  </si>
  <si>
    <t>5.24</t>
  </si>
  <si>
    <t>5.25</t>
  </si>
  <si>
    <t>1.31</t>
  </si>
  <si>
    <t>Izdelava opozorilne taktilne plošče</t>
  </si>
  <si>
    <t xml:space="preserve">30cm/30cm/8cm na podložni plasti </t>
  </si>
  <si>
    <t xml:space="preserve"> cementnega betona, debeli 20 cm,</t>
  </si>
  <si>
    <t>vključno z rezanjem in odstranitvijo asfalta</t>
  </si>
  <si>
    <t>1.32</t>
  </si>
  <si>
    <t>Izdelava vodilne taktilne plošče</t>
  </si>
  <si>
    <t>Demontaža prometnega znaka na večih</t>
  </si>
  <si>
    <t>podstavkih</t>
  </si>
  <si>
    <t>Ureditev planuma nasipa, zasipa, klin ali</t>
  </si>
  <si>
    <t>posteljico, premera 63 cm, v globini</t>
  </si>
  <si>
    <t>duktilne litine z nosilnostjo 50 kN,</t>
  </si>
  <si>
    <t>Demontaža obvestilne table s površino</t>
  </si>
  <si>
    <t>nad 3 m2, skupaj s podstavki</t>
  </si>
  <si>
    <t>R2-432/6276</t>
  </si>
  <si>
    <t>cestogradbenega bitumna v debel. 40 mm</t>
  </si>
  <si>
    <t>znak z odsevno folijo RA2,</t>
  </si>
  <si>
    <t>znak z odsevno folijo RA3,</t>
  </si>
  <si>
    <t>rumeno in črno barvo-folijo RA2,</t>
  </si>
  <si>
    <t>velikost od 0,21 do 0,40  m2</t>
  </si>
  <si>
    <t>rumeno in belo barvo-folijo RA2,</t>
  </si>
  <si>
    <t>61 727</t>
  </si>
  <si>
    <t>rumeno in črno barvo-folijo 2.vrste,</t>
  </si>
  <si>
    <t>velikost od 2,01 do 4,00  m2</t>
  </si>
  <si>
    <t>rumeno in črno barvo-folijo 1.vrste,</t>
  </si>
  <si>
    <t>znakom s stranico / premerom 600 mm</t>
  </si>
  <si>
    <t>61 931</t>
  </si>
  <si>
    <t>Prestavitev stebričkov z obvestilno tablo</t>
  </si>
  <si>
    <t>s površino nad 6 m2</t>
  </si>
  <si>
    <t>61 215</t>
  </si>
  <si>
    <t>cevi s premerom 64 mm, dolge 2500 mm</t>
  </si>
  <si>
    <t>od P316 naprej (od km 7+370 naprej): ZADRŽEVALNI BAZEN, DOSTOPNA POT, KANALIZACIJA</t>
  </si>
  <si>
    <t>12 291</t>
  </si>
  <si>
    <t>Porušitev in odstranitev ograje iz</t>
  </si>
  <si>
    <t>žične mreže</t>
  </si>
  <si>
    <t>12 391</t>
  </si>
  <si>
    <t>Porušitev in odstranitev robnika iz</t>
  </si>
  <si>
    <t>cementnega betona</t>
  </si>
  <si>
    <t>Čiščenje obstoječe kanalizacije - cevi</t>
  </si>
  <si>
    <t>24 112</t>
  </si>
  <si>
    <t>Vgraditev nasipa iz zrnate kamnine –</t>
  </si>
  <si>
    <t>3. kategorije</t>
  </si>
  <si>
    <t>Dobava in izdelava glinastega naboja iz</t>
  </si>
  <si>
    <t>zaglinjenega grušča na brežini zadržev.</t>
  </si>
  <si>
    <t>bazena v debelini 40 cm</t>
  </si>
  <si>
    <t>Humuziranje brežine z valjanjem, v</t>
  </si>
  <si>
    <t>debelini 20 cm - strojno, z dobavo</t>
  </si>
  <si>
    <t>31 124</t>
  </si>
  <si>
    <t>prodca v debelini nad 40 cm</t>
  </si>
  <si>
    <t>novim asfaltom</t>
  </si>
  <si>
    <t>41 143</t>
  </si>
  <si>
    <t>Tlakovanje jarka z lomljencem, debelina</t>
  </si>
  <si>
    <t>20 cm, stiki zapolnjeni s cementno malto,</t>
  </si>
  <si>
    <t>na podložni plasti cementnega betona,</t>
  </si>
  <si>
    <t>debeli 20 cm</t>
  </si>
  <si>
    <t>do 2,0 m. Skupaj z dobavo, transportom,</t>
  </si>
  <si>
    <t>armiranega betona, vgrajenih na peščeno</t>
  </si>
  <si>
    <t>posteljico, premera 60 cm, v globini</t>
  </si>
  <si>
    <t>krožnega prereza s premerom 80 cm,</t>
  </si>
  <si>
    <t xml:space="preserve">globokega nad 2,5 m, z dušilko s </t>
  </si>
  <si>
    <t>konstantnim pretokom 20 l/s. Skupaj z</t>
  </si>
  <si>
    <t>dobavo, transportom, vodotesnim</t>
  </si>
  <si>
    <t>spajanjem in priključki na cevi.</t>
  </si>
  <si>
    <t>44 817</t>
  </si>
  <si>
    <t>Dobava in vgraditev rešetke iz litega</t>
  </si>
  <si>
    <t>železa z nosilnostjo 15 kN,</t>
  </si>
  <si>
    <t>s prerezom 600/600 mm</t>
  </si>
  <si>
    <t>45 213</t>
  </si>
  <si>
    <t>4.13</t>
  </si>
  <si>
    <t>cementnega betona s premerom 60 cm</t>
  </si>
  <si>
    <t>Dobava in izdelava pregrade iz lomljenca</t>
  </si>
  <si>
    <t>- suhe kamnite zložbe</t>
  </si>
  <si>
    <t>Izdelava obloge (opore) brežine iz</t>
  </si>
  <si>
    <t>lomljenega kamna velikosti od 30 do</t>
  </si>
  <si>
    <t>60 cm (apnenec ali eruptivec),</t>
  </si>
  <si>
    <t>vključno z betonom C20/25 (30%)</t>
  </si>
  <si>
    <t>Dobava in izdelava plasti peska debeline</t>
  </si>
  <si>
    <t>5 cm za podlago HE PE folije</t>
  </si>
  <si>
    <t>Dobava in polaganje vodotesne HE</t>
  </si>
  <si>
    <t>polietilenske folije z vodotesnimi stiki</t>
  </si>
  <si>
    <t>Dobava in izdelava zaščitne ograje iz alu.</t>
  </si>
  <si>
    <t>žičnega pletiva h=2.0m, vključno s stebri</t>
  </si>
  <si>
    <t>višine 2.5 m, diagonalnimi oporami,</t>
  </si>
  <si>
    <t>napenjalno žico ter vgradnjo stebrov s</t>
  </si>
  <si>
    <t>temelji</t>
  </si>
  <si>
    <t>Dobava in izdelava zaščitnih vrat dolžine</t>
  </si>
  <si>
    <t>5 m iz alu. žičnega pletiva h=2.0m,</t>
  </si>
  <si>
    <t>vključno s ključavnico, stebri višine</t>
  </si>
  <si>
    <t>2.5 m, napenjalno žico ter vgradnjo</t>
  </si>
  <si>
    <t>stebrov s temelji</t>
  </si>
  <si>
    <t>7.06</t>
  </si>
  <si>
    <t>7.07</t>
  </si>
  <si>
    <t>zrnavosti 0/22 mm v debelini 4 cm</t>
  </si>
  <si>
    <t>GPS+Zahodna obvoznica Kidričevo</t>
  </si>
  <si>
    <t>cevi s premerom 64 mm, dolge  nad 4,5 m</t>
  </si>
  <si>
    <t>pločevine, znak z odsevno folijo RA2,</t>
  </si>
  <si>
    <t>61 714</t>
  </si>
  <si>
    <t>Dobava in pritrditev prometnega znaka</t>
  </si>
  <si>
    <t>podloga iz aluminijaste pločevine,</t>
  </si>
  <si>
    <t>znak z modro barvo-folijo RA2</t>
  </si>
  <si>
    <t>velikost od 0,40 do 0,70</t>
  </si>
  <si>
    <t>belo in rumeno barvo-folijo RA3,</t>
  </si>
  <si>
    <t>velikost od 0,41 do 0,60  m2</t>
  </si>
  <si>
    <t>rjavo barvo-folijo RA2,</t>
  </si>
  <si>
    <t>Opomba: z odvozom na deponijo.</t>
  </si>
  <si>
    <t>(AC 8 surf B70/100, A5 (BB 8k))</t>
  </si>
  <si>
    <t>priključek</t>
  </si>
  <si>
    <t>Dobava in vgraditev</t>
  </si>
  <si>
    <t>predfabriciranega pogreznjenega</t>
  </si>
  <si>
    <t>robnika iz cementnega betona s</t>
  </si>
  <si>
    <t>prerezom 8/20 cm</t>
  </si>
  <si>
    <t>44 992</t>
  </si>
  <si>
    <t>Prilagoditev višine obstoječega jaška</t>
  </si>
  <si>
    <t>iz cementnega betona, krožnega</t>
  </si>
  <si>
    <t xml:space="preserve"> prereza s premerom 60 do 80 cm</t>
  </si>
  <si>
    <t>44 942</t>
  </si>
  <si>
    <t>Dobava in vgraditev pokrova iz</t>
  </si>
  <si>
    <t>duktilne litine z nosilnostjo 250 kN,</t>
  </si>
  <si>
    <t xml:space="preserve"> krožnega prereza s premerom 500 mm</t>
  </si>
  <si>
    <t>SKUPNA REKAPITULACIJA</t>
  </si>
  <si>
    <r>
      <t>A GLAVNA CESTA - od P1 do P110</t>
    </r>
    <r>
      <rPr>
        <sz val="8"/>
        <rFont val="Swis721 Ex BT"/>
        <family val="2"/>
      </rPr>
      <t xml:space="preserve"> (1→4)</t>
    </r>
  </si>
  <si>
    <r>
      <t>D GLAVNA CESTA - od P121 do P161</t>
    </r>
    <r>
      <rPr>
        <sz val="8"/>
        <rFont val="Swis721 Ex BT"/>
        <family val="2"/>
      </rPr>
      <t xml:space="preserve"> (1→4)</t>
    </r>
  </si>
  <si>
    <r>
      <t>F GLAVNA CESTA - od P161 do P203</t>
    </r>
    <r>
      <rPr>
        <sz val="8"/>
        <rFont val="Swis721 Ex BT"/>
        <family val="2"/>
      </rPr>
      <t xml:space="preserve"> (1→4)</t>
    </r>
  </si>
  <si>
    <r>
      <t>M GLAVNA CESTA - križišče K6: od P201 do P202</t>
    </r>
    <r>
      <rPr>
        <sz val="8"/>
        <rFont val="Swis721 Ex BT"/>
        <family val="2"/>
      </rPr>
      <t xml:space="preserve"> (1→5)</t>
    </r>
  </si>
  <si>
    <t>0/22 mm v debelini 7 cm</t>
  </si>
  <si>
    <t>31 337</t>
  </si>
  <si>
    <t>GPS segment 3</t>
  </si>
  <si>
    <t>GPS segment 2</t>
  </si>
  <si>
    <t>0/22 mm v debelini min 6 cm</t>
  </si>
  <si>
    <t>0/22 mm v debelini 6 cm</t>
  </si>
  <si>
    <t xml:space="preserve">GPS </t>
  </si>
  <si>
    <t>Zahodna obvoznica Kidričevo</t>
  </si>
  <si>
    <t>za križišče K6 Zahodna obvoznica Kidričevo od P197 do P208 (v km 5+159)</t>
  </si>
  <si>
    <t>GPS segment 6</t>
  </si>
  <si>
    <t>GPS segment 5</t>
  </si>
  <si>
    <t>za križišče K4 Kungota od P251 do P268 (od km 6+118 do 6+449)</t>
  </si>
  <si>
    <t>0/22 mm v debelini min 7 cm</t>
  </si>
  <si>
    <t>od P208 do P251 (od km 5+287 do 6+118) segment 5 - 6</t>
  </si>
  <si>
    <t>od P268 do P286 (od km 6+444 do 6+784)segment 8</t>
  </si>
  <si>
    <t>(AC 11 surf B50/70, A3 )</t>
  </si>
  <si>
    <t>od P298 do P316 (od km 7+015 do 7+283) segment 10</t>
  </si>
  <si>
    <t>0/22 mm v debelini min 8 cm</t>
  </si>
  <si>
    <t>(AC 22 base bin PmB45/80-50, A2 )</t>
  </si>
  <si>
    <t>(AC 11 surf PmB45/80, A2 )</t>
  </si>
  <si>
    <t>za križišče K7 Njiverce od P312 do P320 (od km 7+283 do 7+461)</t>
  </si>
  <si>
    <t>od P1 do P110 (od km 1+156 do 3+336)</t>
  </si>
  <si>
    <t>za križišče K3 Gramoznica od P110 do P121 (od km 3+336 do 3+560)</t>
  </si>
  <si>
    <t>od P121 do P161 (od km 3+560 do 4+355), segment 2-4</t>
  </si>
  <si>
    <t>od P161 do P197 (od km 4+355 do 5+070) segment 4-5</t>
  </si>
  <si>
    <t>za križišče K5 Kidričevo od P286 do P298 (od km 6+784 do 7+015)</t>
  </si>
  <si>
    <t>Zap.</t>
  </si>
  <si>
    <t>ID postavka</t>
  </si>
  <si>
    <t>Postavka</t>
  </si>
  <si>
    <t>EM</t>
  </si>
  <si>
    <t>Cena</t>
  </si>
  <si>
    <t>Količina</t>
  </si>
  <si>
    <t>Znesek</t>
  </si>
  <si>
    <t>A1000000</t>
  </si>
  <si>
    <t>MATERIAL VEČJE VREDNOSTI</t>
  </si>
  <si>
    <t>PVC cev 0 110/103.6 mm in distančnikov.</t>
  </si>
  <si>
    <t xml:space="preserve">M1 </t>
  </si>
  <si>
    <t>KABEL TK 59 5X4X0.6 M</t>
  </si>
  <si>
    <t>KABEL TK 59 25X4X0.6 GM</t>
  </si>
  <si>
    <t>KABEL TK 59 100X4X0.6 GM</t>
  </si>
  <si>
    <t>KABEL TOSM 03 (4X12)xII/IIIx0.38/0.25x3.5/18 SMAN</t>
  </si>
  <si>
    <t>KABEL TOSM 03 1x(12X12)xII/IIIx0.38/0.25x3.5/18 SMAN</t>
  </si>
  <si>
    <t>Spojka GELSNAP B</t>
  </si>
  <si>
    <t>KOS</t>
  </si>
  <si>
    <t>Spojka SOPM A 160/42-720</t>
  </si>
  <si>
    <t>Spojka optična 72 spojev FDN s košaro</t>
  </si>
  <si>
    <t>Spojka optična 144 spojev FDN s košaro</t>
  </si>
  <si>
    <t>PKJT1 lahki pokrov nodular. lit. 125 KN</t>
  </si>
  <si>
    <t>Trak opozorilni nemetaliziran</t>
  </si>
  <si>
    <t xml:space="preserve">KG </t>
  </si>
  <si>
    <t>A2000000</t>
  </si>
  <si>
    <t>GRADBENA DELA</t>
  </si>
  <si>
    <t>Trasiranje nove ali obstoječe trase zemeljskega kabla, TK linije oz. kabelske kanalizacije z uprabo obstoječih načrtov in iskalca kablov oz po projektu</t>
  </si>
  <si>
    <t xml:space="preserve">KM </t>
  </si>
  <si>
    <t>Izdelava 1x2 (2x1) cevne kab. kanalizacije iz cevi fi 110mm ali 125mm na globini 0.8 m oz. 1,2 m na obdelovalnih površinah in 0,6 m v zemljišču V. ktg. (vrh zgornjega roba cevi), izkop v zemljišču III. do V. ktg., dobava peska (granul. 4-8 mm) in zaščita cevi s peskom v sloju 10 cm nad cevmi, zasip kanala z utrditvijo v slojih po 20-25 cm, dobava in položitev opozorilnega traku, nakladanje in odvoz odvečnega materiala ter stroški začasne in končne deponije, čiščenje trase, brez dobave cevi</t>
  </si>
  <si>
    <t>Dobava in vgradnja gramoznega tampona (prodec ali drobljenec), ki mora ustrezati vsem veljavnim tehničnim pogojem v cestogradnji, z utrjevanjem po plasteh po 0,2 m.</t>
  </si>
  <si>
    <t xml:space="preserve">M3 </t>
  </si>
  <si>
    <t>Dobava in ročno vgrajevanje betona C12/15 za obbetoniranje kabelske kanalizacije</t>
  </si>
  <si>
    <t>Dobava cevi in izdelava kabelskega jaška iz B.C.80cm izkop v zemljišču III. do V. ktg., betoniranje dna jaška z betonom, montaža lahkega LŽ pokrova in obbetoniranje , izdelava vseh potrebnih uvodov,  nakladanje in odvoz odvečnega materiala ter stroški začasne in končne deponije, ometavanje in finalna obdelava jaška, čiščenje okolice - brez dobave LŽ pokrova.</t>
  </si>
  <si>
    <t>Dodatek za zajem obstoječih kablov v kabelskem jašku (neglede na število obstoječih kablov in cevi)</t>
  </si>
  <si>
    <t>A3000000</t>
  </si>
  <si>
    <t>MONTAŽNA DELA</t>
  </si>
  <si>
    <t>Uvlačenje predvleke v plastično kab.kanalizacijo</t>
  </si>
  <si>
    <t>Uvlačenje telef.kabla kap.do 10x4 v plastično kab.kanalizacijo.</t>
  </si>
  <si>
    <t>Uvlačenje telef.kabla kap.od 11x4-100x4 v plastično kab.kanalizacijo.</t>
  </si>
  <si>
    <t>Uvlečenje optičnega kabla vključno z uvlačenjem predvleke za kable TOSM 288 vlaken do vključno TOSM 24 vlaken v PVC cev premera 110 ali 125 mm  (označitev zasedbe cevi) nad 1000m  / objekt</t>
  </si>
  <si>
    <t>Izdelava ravne spojke na kablu TK 59 kapacitete do 5x4</t>
  </si>
  <si>
    <t>Izdelava ravne spojke na kablu TK 59 kapacitete 25x4</t>
  </si>
  <si>
    <t>Izdelava ravne spojke na kablu TK 59  kapacitete 100x4</t>
  </si>
  <si>
    <t>Dodatek za izdelavo razcepne spojke na kablu TK 59 kapacitete od 51x4 do 250x4 - za 1 odcep</t>
  </si>
  <si>
    <t>Izdelava optične spojke na optičnem kablu do 48 vlaken (brez dobave spojke, slabljenje spoja po predpisih TS), tudi za prehod na instalacijski optični kabel</t>
  </si>
  <si>
    <t>Izdelava optične spojke na optičnem kablu do 144 vlaken (brez dobave spojke, slabljenje spoja po predpisih TS), tudi za prehod na instalacijski optični kabel</t>
  </si>
  <si>
    <t>Označevanje kabla po kabelskih jaških</t>
  </si>
  <si>
    <t>A4000000</t>
  </si>
  <si>
    <t>MERITVE</t>
  </si>
  <si>
    <t>Električne meritve kabla na bobnu  kapacitete kabla do 50x4</t>
  </si>
  <si>
    <t>PAR</t>
  </si>
  <si>
    <t>Električne meritve kabla na bobnu  kapacitete kabla od 51 do 100x4</t>
  </si>
  <si>
    <t>Električne meritve položenih  kabelskih dolžin (po polaganju) kapacit. do 50x4</t>
  </si>
  <si>
    <t>Električne meritve položenih  kabelskih dolžin (po polaganju) kapacit. od 51x4 do 100x4</t>
  </si>
  <si>
    <t>Meritve na optičnem kablu, na bobnu, pred polaganjem do 48 vlaken (1 vlakno iz cevke na 1550 nm v eno smer)</t>
  </si>
  <si>
    <t>Meritve na optičnem kablu, na bobnu, pred polaganjem do 144 vlaken (1 vlakno iz cevke na 1550 nm v eno smer)</t>
  </si>
  <si>
    <t>Končne električne meritve merilne  službe z izdelavo merilnih rezultatov</t>
  </si>
  <si>
    <t>Končne meritve z izdelavo KTE na optičnem kablu do 48 vlaken</t>
  </si>
  <si>
    <t>Končne meritve z izdelavo KTE na optičnem kablu do 144 vlaken</t>
  </si>
  <si>
    <t>A5000000</t>
  </si>
  <si>
    <t>TEHNIČNA DOKUMENTACIJA</t>
  </si>
  <si>
    <t>Izdelava geodetskega posnetka trase kabla s posnetjem karakterističnih točk za izdelavo ITD - nad 250 m</t>
  </si>
  <si>
    <t>Izdelava elaborata izvršilne tehnične dokumentacije (ITD) kabelske kanalizacije, kjer je osnova  geodetski posnetek - nad 250 m</t>
  </si>
  <si>
    <t>Izdelava elaborata izvršilne tehnične dokumentacije kabla, ki poteka v kabelski kanalizaciji in je situacijska podlaga že izdelana - do 250 m</t>
  </si>
  <si>
    <t>Izmera plašča jaška</t>
  </si>
  <si>
    <t>Izmera poteka kabla v kabelskem jašku</t>
  </si>
  <si>
    <t>Vnos sprememb v obstoječo izvršilno tehnično dokumentacijo</t>
  </si>
  <si>
    <t>URA</t>
  </si>
  <si>
    <t>Skupaj:</t>
  </si>
  <si>
    <t xml:space="preserve">    MATERIAL VEČJE VREDNOSTI</t>
  </si>
  <si>
    <t xml:space="preserve"> </t>
  </si>
  <si>
    <t xml:space="preserve">    GRADBENA DELA</t>
  </si>
  <si>
    <t xml:space="preserve">    MONTAŽNA DELA</t>
  </si>
  <si>
    <t xml:space="preserve">    MERITVE</t>
  </si>
  <si>
    <t xml:space="preserve">    TEHNIČNA DOKUMENTACIJA</t>
  </si>
  <si>
    <t>VODOVOD:</t>
  </si>
  <si>
    <t>Zavarovanje gradbišča med samo</t>
  </si>
  <si>
    <t xml:space="preserve">gradnjo z vso potrebno prometno </t>
  </si>
  <si>
    <t>signalizacijo in varnostno zaščito za</t>
  </si>
  <si>
    <t>katero mora izvajalec gradbenih del</t>
  </si>
  <si>
    <t>izdelati poseben elaborat za potrebe</t>
  </si>
  <si>
    <t>organizacije gradbišča. V elaboratu</t>
  </si>
  <si>
    <t>morajo biti zajeti vsi posegi v smislu</t>
  </si>
  <si>
    <t xml:space="preserve">zagotavljanja varnosti pri gradbenem </t>
  </si>
  <si>
    <t>delu. Dela se naj opravijo v skladu s</t>
  </si>
  <si>
    <t>pogoji upravljalcev ceste.</t>
  </si>
  <si>
    <t>ocena</t>
  </si>
  <si>
    <t>Zakoličba obstoječih komunalnih vodov</t>
  </si>
  <si>
    <t>s strani upravljalcev komunalnih vodov</t>
  </si>
  <si>
    <t>oz. izvedba sontažnih izkopov za</t>
  </si>
  <si>
    <t>določitev lege le te.</t>
  </si>
  <si>
    <t>Organizacija gradbišča z namestitvijo</t>
  </si>
  <si>
    <t>zaščitnih ograj, signalnih vrvi, ureditve</t>
  </si>
  <si>
    <t>dostopnih poti, ki morajo biti prav tako</t>
  </si>
  <si>
    <t>obdelane v elaboratu o organizaciji</t>
  </si>
  <si>
    <t>gradbišča.</t>
  </si>
  <si>
    <t>Zakoličba trase cevovoda z lesenimi</t>
  </si>
  <si>
    <t>količki 4x4 cm vključno z zavarovanjem.</t>
  </si>
  <si>
    <t>Postavitev in zavarovanje prečnih profil.</t>
  </si>
  <si>
    <t>kom</t>
  </si>
  <si>
    <t>Kombiniran strojno ročni izkop v območju</t>
  </si>
  <si>
    <t>prečkanja ceste v terenu III., kategorije v</t>
  </si>
  <si>
    <t>razmerju 95/5, globine 1,4-1,90m, z</t>
  </si>
  <si>
    <t>izvedbo vseh zaščitnih in varnostnih</t>
  </si>
  <si>
    <t>ukrepov, po potrebi opažanje gradbene</t>
  </si>
  <si>
    <t>jame, z direktnim nakladanjemin odvozom</t>
  </si>
  <si>
    <t>v trajno deponijo na razdaljo 3 km,</t>
  </si>
  <si>
    <t>razgrinjanje.</t>
  </si>
  <si>
    <t>Strojni izkop zemlje III. kategorije</t>
  </si>
  <si>
    <t>z odmetom na rob izven prečkanja ceste.</t>
  </si>
  <si>
    <t>Fino planiranje dna jarka po globinski</t>
  </si>
  <si>
    <r>
      <t xml:space="preserve">zakoličbi s točnostjo </t>
    </r>
    <r>
      <rPr>
        <sz val="10"/>
        <rFont val="Calibri"/>
        <family val="2"/>
        <charset val="238"/>
      </rPr>
      <t>±</t>
    </r>
    <r>
      <rPr>
        <sz val="10"/>
        <rFont val="Times New Roman CE"/>
        <charset val="238"/>
      </rPr>
      <t>3 cm.</t>
    </r>
  </si>
  <si>
    <t>Izdelava posteljice za cevovod z nabijanj.</t>
  </si>
  <si>
    <t>ter obsip cevovoda po položitvi.</t>
  </si>
  <si>
    <t>Material-pesek granulacije 0-4 mm.</t>
  </si>
  <si>
    <t>Strojno-ročnizasip cevovoda z izkopanim</t>
  </si>
  <si>
    <t>materialom v plasteh po 30 cm z</t>
  </si>
  <si>
    <t>komprimiranjem do predpisane zbitosti.</t>
  </si>
  <si>
    <t>Upoštevana je položitev signalnega traku</t>
  </si>
  <si>
    <t>ter razplaniranjem viška izkopane zemlje.</t>
  </si>
  <si>
    <t>detto 2.2</t>
  </si>
  <si>
    <t>Dobava in vgraditev prodno peščenega</t>
  </si>
  <si>
    <t>materiala, vgrajevanje v plasteh s</t>
  </si>
  <si>
    <t>komprimiranjem.</t>
  </si>
  <si>
    <t>detto 2.1</t>
  </si>
  <si>
    <t>Dobava in polaganje zaščitnih cevi JE</t>
  </si>
  <si>
    <t>DN 500 v delu prečkanja ceste.</t>
  </si>
  <si>
    <t>Čiščenje gradbišča po končanih delih z</t>
  </si>
  <si>
    <t>odvozom odpadnega materiala in</t>
  </si>
  <si>
    <t>vzpostavitvijo prvotnega stanja.</t>
  </si>
  <si>
    <t>SKUPAJ GRADBENA DELA</t>
  </si>
  <si>
    <t>VODOVOD: STROJNO INSTALACISKA DELA</t>
  </si>
  <si>
    <t>DOBAVA IN MONTAŽA</t>
  </si>
  <si>
    <t>NL duktilne cevi z obojko, gumi tesnili,</t>
  </si>
  <si>
    <t>varovalnimi obroči in notranjo in zunanjo</t>
  </si>
  <si>
    <r>
      <t>antikorzijsko zaščito</t>
    </r>
    <r>
      <rPr>
        <sz val="7.5"/>
        <rFont val="Times New Roman CE"/>
        <charset val="238"/>
      </rPr>
      <t xml:space="preserve"> (TRM VRS-TIROFLEX)</t>
    </r>
  </si>
  <si>
    <t>DN 250.</t>
  </si>
  <si>
    <t>JE zaščitna cev DN 500.</t>
  </si>
  <si>
    <r>
      <t>NL lok z obojkama MMK 250/45</t>
    </r>
    <r>
      <rPr>
        <sz val="10"/>
        <rFont val="Calibri"/>
        <family val="2"/>
        <charset val="238"/>
      </rPr>
      <t>°</t>
    </r>
    <r>
      <rPr>
        <sz val="10"/>
        <rFont val="Times New Roman CE"/>
        <charset val="238"/>
      </rPr>
      <t>.</t>
    </r>
  </si>
  <si>
    <t>NL univerzalna sidrna spojka z obojkama</t>
  </si>
  <si>
    <t>in varovalnim obročem DN 250.</t>
  </si>
  <si>
    <t>Cevna podpora z distančnim obročem za</t>
  </si>
  <si>
    <t>vgradnjo NL cevi v zaščitno cev</t>
  </si>
  <si>
    <t>DN 250/500.</t>
  </si>
  <si>
    <t>Dobava in montaža sidrnih blokov.</t>
  </si>
  <si>
    <t>PVC opozorilni trak.</t>
  </si>
  <si>
    <t>Zapiranje, praznjenje in ponovno</t>
  </si>
  <si>
    <t>polnjenje vodovoda.</t>
  </si>
  <si>
    <t>Izpiranje instalacije, razmaščevanje in</t>
  </si>
  <si>
    <t>dezinfikacija z izdelavo analize vsebnosti</t>
  </si>
  <si>
    <t>mineralnih olj in bakteriološko analizo.</t>
  </si>
  <si>
    <t>Tlačni preizkus s tlakom 10 bar.</t>
  </si>
  <si>
    <t>Pripravljalna dela, označevanje in</t>
  </si>
  <si>
    <t>zaključna dela.</t>
  </si>
  <si>
    <t>EUR</t>
  </si>
  <si>
    <t>Transportni in splošni stroški.</t>
  </si>
  <si>
    <t>Nadzor s strani javnega podjetja ali</t>
  </si>
  <si>
    <t>njegovega pooblaščenega predstavnika.</t>
  </si>
  <si>
    <t>Geodetski posnetek in vris vodovoda v</t>
  </si>
  <si>
    <t>karto komunalnih naprav.</t>
  </si>
  <si>
    <t>SKUPAJ DOBAVA IN MONTAŽA</t>
  </si>
  <si>
    <t>NEPREDVIDENA DELA</t>
  </si>
  <si>
    <t>Razna nepredvidena dela (zavarovanja</t>
  </si>
  <si>
    <t>brežin, zaščita cevovoda…) ocenjeno 5%</t>
  </si>
  <si>
    <t>od postavk 1.0 do 2.0.</t>
  </si>
  <si>
    <t>%</t>
  </si>
  <si>
    <t>SKUPAJ NEPREDVIDENA DELA</t>
  </si>
  <si>
    <t>SKUPAJ NADZOR</t>
  </si>
  <si>
    <t>20% DDV</t>
  </si>
  <si>
    <t>PROJEKTANTSKI PREDRAČUN ZA</t>
  </si>
  <si>
    <t>S KOLIČINAMI - HAJDINA</t>
  </si>
  <si>
    <t>NN DOVOD CESTNA RAZSVETLJAVA</t>
  </si>
  <si>
    <t>POZ</t>
  </si>
  <si>
    <t>Popis za dobavo in montažo</t>
  </si>
  <si>
    <t>Enota</t>
  </si>
  <si>
    <t>Cena/enoto-€</t>
  </si>
  <si>
    <t>Skupna cena-€</t>
  </si>
  <si>
    <t>PRIPRAVLJALNA DELA</t>
  </si>
  <si>
    <t xml:space="preserve">Zakoličba trase KB </t>
  </si>
  <si>
    <t>uradna zakoličba</t>
  </si>
  <si>
    <t>Zakoličba trase komunalnih naprav</t>
  </si>
  <si>
    <t>pri križanjih z ostalimi kom. Vodi</t>
  </si>
  <si>
    <t>Priprava del in materiala</t>
  </si>
  <si>
    <t>sodelovanje naročnika</t>
  </si>
  <si>
    <t>komplet</t>
  </si>
  <si>
    <t>Zavarovanje</t>
  </si>
  <si>
    <t>kabelskega jarka</t>
  </si>
  <si>
    <t>SKUPAJ PRIPRAVLJALNA DELA</t>
  </si>
  <si>
    <t>Izkop, ročni zasip in delno</t>
  </si>
  <si>
    <t>planiranje kabelskega jarka</t>
  </si>
  <si>
    <t>dim. 0,5x1.0m</t>
  </si>
  <si>
    <t>strojni, ročni izkop</t>
  </si>
  <si>
    <t>Izdelava kabelske blazine iz</t>
  </si>
  <si>
    <t>mivke ali presejane zemlje za jarek</t>
  </si>
  <si>
    <t>dimenzij 0,4x0,8m vključno z</t>
  </si>
  <si>
    <t>materialom in pripadajočimi deli</t>
  </si>
  <si>
    <t>Zasip kanalskega jarka z izkopano</t>
  </si>
  <si>
    <t>lahko zemljino, deponirano ob robu</t>
  </si>
  <si>
    <t>jarka, z valjanjem v plasteh</t>
  </si>
  <si>
    <t>Dobava in polaganje izolacijskih</t>
  </si>
  <si>
    <t>cevi PC-E fi 110mm vključno z</t>
  </si>
  <si>
    <t>izdelavo podložne in zasipne plasti,</t>
  </si>
  <si>
    <t xml:space="preserve"> deb. 10 cm, iz peska 3-7mm</t>
  </si>
  <si>
    <t>Dobava in polaganje opozorilnega</t>
  </si>
  <si>
    <t>traku nad kablom in valjancem</t>
  </si>
  <si>
    <t>Dobava in polaganje GAL ščitnika</t>
  </si>
  <si>
    <t>nad kablom</t>
  </si>
  <si>
    <t>Odvoz odvečne lahke zemljine v</t>
  </si>
  <si>
    <t>Nasutje higroskopičnega granulata</t>
  </si>
  <si>
    <t>na notranji strani PS-PMO omare.</t>
  </si>
  <si>
    <t xml:space="preserve">Izkop zemljišča in izdelava AB temelja </t>
  </si>
  <si>
    <t xml:space="preserve">(dimenzij min: 960×537×320mm </t>
  </si>
  <si>
    <t>(v×š×d)  za postavitev prostostoječe</t>
  </si>
  <si>
    <t xml:space="preserve">merilne omarice PS PMO, </t>
  </si>
  <si>
    <t xml:space="preserve">z vgrajenimi stigmaflex cevmi fi110, </t>
  </si>
  <si>
    <t>za dovodne in odvodne kable.</t>
  </si>
  <si>
    <t>Obbetoniranje PVC cevi z betonom</t>
  </si>
  <si>
    <t>C20/25, pod povoznimi površinami.</t>
  </si>
  <si>
    <t xml:space="preserve">Čiščenje gradbišča in vzpostavitev </t>
  </si>
  <si>
    <t>gradbišča in okolice v prvotno stanje</t>
  </si>
  <si>
    <t>Izdelava geodetskega posnetka</t>
  </si>
  <si>
    <t>kanalizacije in vris v kataster</t>
  </si>
  <si>
    <t>RAZDELILCI</t>
  </si>
  <si>
    <t xml:space="preserve">Razdelilnik PS-PMO za cestno  </t>
  </si>
  <si>
    <t xml:space="preserve">razsvetljavo </t>
  </si>
  <si>
    <t>dovodno merilni del (ELEKTRO)</t>
  </si>
  <si>
    <t xml:space="preserve">iz umetne mase </t>
  </si>
  <si>
    <t>na betonskem podstavku 200mm</t>
  </si>
  <si>
    <t>in ustrezne temelju,</t>
  </si>
  <si>
    <t>prostostoječe izvedbe, zaščiten z</t>
  </si>
  <si>
    <t>ustrezno zaščito, opremljen s</t>
  </si>
  <si>
    <t>ključavnico in napisi z vgrajeno opremo:</t>
  </si>
  <si>
    <t>kom:</t>
  </si>
  <si>
    <t>2 × števčna plošča</t>
  </si>
  <si>
    <t>1 × trifazni števec</t>
  </si>
  <si>
    <t>1 × komunikator</t>
  </si>
  <si>
    <t xml:space="preserve">1 × Cu priključna zbiralnica (PE), </t>
  </si>
  <si>
    <t xml:space="preserve">1 × Cu priključna zbiralnica (N), </t>
  </si>
  <si>
    <t xml:space="preserve">3 × Cu priključna zbiralnica (L1, L2, L3), </t>
  </si>
  <si>
    <t xml:space="preserve">1 × mehanska zaščita pred </t>
  </si>
  <si>
    <t>neposrednim dotikom</t>
  </si>
  <si>
    <t>2 × varovalčni ločilnik VVL 00 (160A)</t>
  </si>
  <si>
    <t>1 × lahko snemljivi pokrov zbiralk</t>
  </si>
  <si>
    <t>2 × varovalčni ločilnik VVL 00 (16A)</t>
  </si>
  <si>
    <t>Dobava in montaža NN varovalke</t>
  </si>
  <si>
    <t>(NV00) 3x20A v PS PMO omarici</t>
  </si>
  <si>
    <t>2 × nosilec zbiralnic 3-pol za 60mm sistem</t>
  </si>
  <si>
    <t>1 × steklo za montažo na vrata omarice</t>
  </si>
  <si>
    <t>1 × mehanska pregrada</t>
  </si>
  <si>
    <t>3 × odvodniki prenapetosti</t>
  </si>
  <si>
    <t xml:space="preserve">1 × tritočkovni zapah in cilindrični </t>
  </si>
  <si>
    <t>vložek elektro distributerja</t>
  </si>
  <si>
    <t>1 × ožičenje</t>
  </si>
  <si>
    <t>SKUPAJ RAZDELILCI</t>
  </si>
  <si>
    <t>NN DOVOD, STROŠKI JP ELEKTRO, POGODBE</t>
  </si>
  <si>
    <t>Kabel E-AY2Y-J  4x70+1.5   0.6/1kV</t>
  </si>
  <si>
    <t>položen v mivko v zemlji 0.8m</t>
  </si>
  <si>
    <t>globoko, pri prečkanju ceste pod</t>
  </si>
  <si>
    <t>asfaltiranimi površinami pa v i.</t>
  </si>
  <si>
    <t>ceveh na betonski podlagi.</t>
  </si>
  <si>
    <t>Pocinkan valjanec Fe/Zn 25x4 mm, za</t>
  </si>
  <si>
    <t>povezavo kandelabrov položen v</t>
  </si>
  <si>
    <t>zemljo nad napajalnim kablom, pri</t>
  </si>
  <si>
    <t>prečkanju ceste pod asfaltiranimi</t>
  </si>
  <si>
    <t>površinami pa nad cevjo v kateri je</t>
  </si>
  <si>
    <t>napajalni  kabel</t>
  </si>
  <si>
    <t>Izvedba priklopa kabla v DES omari.</t>
  </si>
  <si>
    <t>Izvedba priklopa kabla na NN</t>
  </si>
  <si>
    <t>omrežje, varov. Ločilnik 160/3p,</t>
  </si>
  <si>
    <t>varovalke 3x35A,</t>
  </si>
  <si>
    <t>komplet s potrebnim materialom</t>
  </si>
  <si>
    <t>Stroški: za izdajo</t>
  </si>
  <si>
    <t>elektroenergetskega soglasja,</t>
  </si>
  <si>
    <t>pogodbe o dobavi el. energije,</t>
  </si>
  <si>
    <t>izvedba priključka odjemnega mesta</t>
  </si>
  <si>
    <t>na elektroenergetsko omrežje,</t>
  </si>
  <si>
    <t>komplet. Elaborat za izvedbo</t>
  </si>
  <si>
    <t>elektroenergetskega priključka</t>
  </si>
  <si>
    <t>instalacije cestne razsvetljave na</t>
  </si>
  <si>
    <t>elektroenergetsko omrežje (fizična</t>
  </si>
  <si>
    <t>povezava med odjemnim mestom in</t>
  </si>
  <si>
    <t>elektro omrežjem). Gre za potrebno</t>
  </si>
  <si>
    <t>tehnično dokumentacijo, ki opredeli</t>
  </si>
  <si>
    <t>stroške izvedbe in stroške za</t>
  </si>
  <si>
    <t>pridobitev izjav o služnosti v</t>
  </si>
  <si>
    <t>kolikor so potrebne in katero izdela</t>
  </si>
  <si>
    <t xml:space="preserve">s strani JP Elektro pooblaščeno </t>
  </si>
  <si>
    <t>projektantsko podjetje</t>
  </si>
  <si>
    <t>Izdelava kabelskih končnikov (povitje)</t>
  </si>
  <si>
    <t>SKUPAJ NN DOVOD, STROŠKI JP ELEKTRO, POGODBE</t>
  </si>
  <si>
    <t>Ocena komunalnega nadzora</t>
  </si>
  <si>
    <t>rajonskega električarja,</t>
  </si>
  <si>
    <t xml:space="preserve"> oz. vzdrževalca C.R.</t>
  </si>
  <si>
    <t xml:space="preserve">Ocena nadzora in sodelovanje </t>
  </si>
  <si>
    <t>na tehničnem pregledu.</t>
  </si>
  <si>
    <t>certifikatov, sodelovanje na</t>
  </si>
  <si>
    <t>tehničnem pregledu.</t>
  </si>
  <si>
    <t>Sodelovanje pri zdelavi načrta</t>
  </si>
  <si>
    <t>PID-elektroinstalacije</t>
  </si>
  <si>
    <t>Izvedba električnih  meritev proti</t>
  </si>
  <si>
    <t>električnem udaru in ozemljitev z</t>
  </si>
  <si>
    <t>izdelavo merilnega poročila</t>
  </si>
  <si>
    <t>OSTALO</t>
  </si>
  <si>
    <t>Nadzor s strani podjetja</t>
  </si>
  <si>
    <t>Elektro Maribor  pri izvajanju gradbenih</t>
  </si>
  <si>
    <t>in elektromontažnih del</t>
  </si>
  <si>
    <t>Prevozni stroški</t>
  </si>
  <si>
    <t>Droben nespecificiran material 10%</t>
  </si>
  <si>
    <t>SKUPAJ OSTALO</t>
  </si>
  <si>
    <t>POPIS DEL S KOLIČINAMI ZA</t>
  </si>
  <si>
    <t>UREDITEV KRIŽIŠČA NA GLAVNI CESTI</t>
  </si>
  <si>
    <t>G1-2 SLOVENSKA BISTRICA-MEJNI PREHOD SREDIŠČE O DRAVI</t>
  </si>
  <si>
    <t>(P110-P129)-K3</t>
  </si>
  <si>
    <t>CESTNA RAZSVETLJAVA</t>
  </si>
  <si>
    <t>RAZSVETLJAVA</t>
  </si>
  <si>
    <t>za cestno razsvetljavo tip "C"</t>
  </si>
  <si>
    <t xml:space="preserve">SH2-045-0568-M20-23111  </t>
  </si>
  <si>
    <t xml:space="preserve"> Z LASTNO REDUKCIJO</t>
  </si>
  <si>
    <t xml:space="preserve">LED svetilka z max. priključno močjo </t>
  </si>
  <si>
    <t>45W in minimalnim svetlobnim</t>
  </si>
  <si>
    <t>tokom 5600lm</t>
  </si>
  <si>
    <t xml:space="preserve">z dvodelnim ohišjem in okvirjem  </t>
  </si>
  <si>
    <t xml:space="preserve">kaljenega stekla iz visoko odpornega </t>
  </si>
  <si>
    <t>korozijsko zaščitenega</t>
  </si>
  <si>
    <t>prašno barvanega tlačno litega</t>
  </si>
  <si>
    <t xml:space="preserve">aluminija; z zagotovljenim odpiranjem </t>
  </si>
  <si>
    <t xml:space="preserve">svetilke brez uporabe orodja s </t>
  </si>
  <si>
    <t xml:space="preserve">pomočjo zapiračev.  IP66. IK09. </t>
  </si>
  <si>
    <t xml:space="preserve">s kombinacijo energetsko učinkovitih  </t>
  </si>
  <si>
    <t xml:space="preserve">LED diod s PMMA lečami za </t>
  </si>
  <si>
    <t>izpolnjevanje zahtev ME</t>
  </si>
  <si>
    <t xml:space="preserve">razredov;  omejitev bleščanja  je </t>
  </si>
  <si>
    <t xml:space="preserve"> skladna s SIST EN 13201:2015; </t>
  </si>
  <si>
    <t>delež svetlobnega toka nad</t>
  </si>
  <si>
    <t xml:space="preserve">vodoravnico ULOR=0 pri nagibu </t>
  </si>
  <si>
    <t xml:space="preserve">svetilke 0° (Ustreza četrtemu členu </t>
  </si>
  <si>
    <t xml:space="preserve"> Uredbe o mejnih - vrednostih </t>
  </si>
  <si>
    <t>svetlobnega onesnaževanja okolja</t>
  </si>
  <si>
    <t xml:space="preserve"> (Ur. List RS št.:81/2007)); </t>
  </si>
  <si>
    <t xml:space="preserve"> barva svetlobe 3000K.</t>
  </si>
  <si>
    <t xml:space="preserve">priklop napajanja na lahko dostopnem </t>
  </si>
  <si>
    <t xml:space="preserve">priključnem bloku z zagotavljanjem  </t>
  </si>
  <si>
    <t xml:space="preserve">odklopa napajanja, ob odprtju svetilke,  </t>
  </si>
  <si>
    <t>električne komponente  nameščene</t>
  </si>
  <si>
    <t xml:space="preserve"> na hitro zamenljivem električnem</t>
  </si>
  <si>
    <t>bloku za enostavno servisiranje svetilke</t>
  </si>
  <si>
    <t xml:space="preserve"> brez uporabe orodja. </t>
  </si>
  <si>
    <t xml:space="preserve">Serijsko je vgrajena termična </t>
  </si>
  <si>
    <t xml:space="preserve">zaščita, ki ob nenormalnih pogojih </t>
  </si>
  <si>
    <t>obratovanja zmanjša svetilnost in</t>
  </si>
  <si>
    <t xml:space="preserve">zaščiti svetilko pred pregrevanjem </t>
  </si>
  <si>
    <t>in 10kV prenapetostna zaščita</t>
  </si>
  <si>
    <t xml:space="preserve"> svetilke.B49- z redukcijo brez</t>
  </si>
  <si>
    <t xml:space="preserve"> krmilnega vodaz možnostjo natika na</t>
  </si>
  <si>
    <t xml:space="preserve"> kandelaber ali krak (vertikalno </t>
  </si>
  <si>
    <t xml:space="preserve">ali horizontalno) ɸ60 z možnostjo </t>
  </si>
  <si>
    <t>nastavljanja kota svetilke</t>
  </si>
  <si>
    <t>življenjska doba L70 100.000 ur</t>
  </si>
  <si>
    <t xml:space="preserve">garancija 5 let </t>
  </si>
  <si>
    <t>svetilka mora imeti ENEC certifikat</t>
  </si>
  <si>
    <t>komplet s pritrdilnim priborom.</t>
  </si>
  <si>
    <t>Kontrolne meritve:osvetljenost,</t>
  </si>
  <si>
    <t>svetlosti, galvanski stiki</t>
  </si>
  <si>
    <t>ozemljitve in izolacijske upornosti</t>
  </si>
  <si>
    <t>SKUPAJ RAZSVETLJAVA</t>
  </si>
  <si>
    <t>INSTALACIJSKI MATERIAL</t>
  </si>
  <si>
    <t xml:space="preserve">Dobava in montaža tipskih ravnih     </t>
  </si>
  <si>
    <t>drogov za svetilke C.R.</t>
  </si>
  <si>
    <t>(absorbcijski - ZIPpole)</t>
  </si>
  <si>
    <t>korozijska zaščita magnelis</t>
  </si>
  <si>
    <t>statičnim izračunom in atestno</t>
  </si>
  <si>
    <t>dokumentacijo za vetrovno cono "I".</t>
  </si>
  <si>
    <t>Drogovi morajo ustrezati zahtevam po</t>
  </si>
  <si>
    <t>standardu SIST v naslednjih delih-</t>
  </si>
  <si>
    <t xml:space="preserve"> SIST EN 40 3-5 in SIST EN12767.</t>
  </si>
  <si>
    <t>Tip kot na primer proizvod ZIPpole</t>
  </si>
  <si>
    <t>»vidna višina« droga  C.R. h=9m</t>
  </si>
  <si>
    <t>(drog 8m+konzola 1m)</t>
  </si>
  <si>
    <t xml:space="preserve">Dobava in montaža KB omarice kot </t>
  </si>
  <si>
    <t xml:space="preserve">na primer PVE4/25 +varovalka 6A </t>
  </si>
  <si>
    <t>– Stanovnik, , komplet</t>
  </si>
  <si>
    <t>Dobava in montaža nosilca naprimer</t>
  </si>
  <si>
    <t xml:space="preserve"> PVE 4/25 omarice – Stanovnik, </t>
  </si>
  <si>
    <t>SKUPAJ INSTALACIJSKI MATERIAL</t>
  </si>
  <si>
    <t>KABLI IN IZVODI</t>
  </si>
  <si>
    <t>položen v mivko v zemlji 0.8m globoko,</t>
  </si>
  <si>
    <t>od PS PMO do R C.R.K3</t>
  </si>
  <si>
    <t xml:space="preserve">pri prečkanju ceste pod asfaltiranimi </t>
  </si>
  <si>
    <t>površinami pa v i.ceveh na betonski</t>
  </si>
  <si>
    <t>podlagi oziroma obbetoniran.</t>
  </si>
  <si>
    <t>Kabel  NAYY-J 5 x 16 + 2.5mm,</t>
  </si>
  <si>
    <t>0,6/1kV položen  v zaščitnih cevneh</t>
  </si>
  <si>
    <t>0.8 m globoko, pri prečkanju ceste</t>
  </si>
  <si>
    <t>pod asfaltiranimi površinami  pa  v</t>
  </si>
  <si>
    <t>i. ceveh na betonski podlagi</t>
  </si>
  <si>
    <t xml:space="preserve">Kabel PP00-Y 3 x 2.5 mm2, položen </t>
  </si>
  <si>
    <t xml:space="preserve">od tipske omarice v kandelabru </t>
  </si>
  <si>
    <t>do  svetilke</t>
  </si>
  <si>
    <t>SKUPAJ KABLI IN IZVODI</t>
  </si>
  <si>
    <t xml:space="preserve">Razdelilnik R C.R.K3 </t>
  </si>
  <si>
    <t xml:space="preserve">za cestno razsvetljavo iz umetne mase </t>
  </si>
  <si>
    <t>in ustrezne temelju, prostostoječe</t>
  </si>
  <si>
    <t xml:space="preserve"> izvedbe, zaščiten zustrezno zaščito,</t>
  </si>
  <si>
    <t xml:space="preserve">opremljen s ključavnico in napisi, </t>
  </si>
  <si>
    <t>z vgrajeno opremo:</t>
  </si>
  <si>
    <t>1-ključavnica KO10-cilindrična</t>
  </si>
  <si>
    <t>1-stikalo- 40A</t>
  </si>
  <si>
    <t>1-inst.odkl. tipC-3p/10A</t>
  </si>
  <si>
    <t>1-inst.odkl. tipC-1p/10A</t>
  </si>
  <si>
    <t>1-inst.odkl. tipC-1p/16A</t>
  </si>
  <si>
    <t>1-inst.odkl. tipC-1p/6A</t>
  </si>
  <si>
    <t>1-vtičnica 230V s pokorvom</t>
  </si>
  <si>
    <t>1-svetlobno stikalo s foto senzorjem</t>
  </si>
  <si>
    <t xml:space="preserve">1-stikalo 1-0-2, </t>
  </si>
  <si>
    <t>1-KN22-10, 1KN6-22</t>
  </si>
  <si>
    <t xml:space="preserve">VS,sponke,N, PE -letve </t>
  </si>
  <si>
    <t xml:space="preserve"> droben material</t>
  </si>
  <si>
    <t>STRELOVODNA NAPRAVA</t>
  </si>
  <si>
    <t>Izvedba priključka ozemljitve na</t>
  </si>
  <si>
    <t>kandelaber z vijačenjem s pomočjo</t>
  </si>
  <si>
    <t>detalja '' A '' in zaščiteni z</t>
  </si>
  <si>
    <t>antikorozijskim premazom</t>
  </si>
  <si>
    <t>Križna spona za</t>
  </si>
  <si>
    <t>spajanje valjanca</t>
  </si>
  <si>
    <t>SKUPAJ STRELOVODNA NAPRAVA</t>
  </si>
  <si>
    <t>Zakoličba trase zemeljskega kabla</t>
  </si>
  <si>
    <t>ali kabelske kanalizacije</t>
  </si>
  <si>
    <t>Izkop kanalskega rova v lahki</t>
  </si>
  <si>
    <t>zemljini širine do 0.5 m in globine</t>
  </si>
  <si>
    <t>do 1.0 m. Deponija ob robu</t>
  </si>
  <si>
    <t>izkopanega jarka</t>
  </si>
  <si>
    <t>Izkop za revizijske jaške,</t>
  </si>
  <si>
    <t>temelje kandelabrov in razdelilca</t>
  </si>
  <si>
    <t>dim. 1.1x1.1x1.5, v lahki zemljini.</t>
  </si>
  <si>
    <t>Deponija ob robu izkopanega jarka</t>
  </si>
  <si>
    <t>kg</t>
  </si>
  <si>
    <t>Okrogli jašek z atestom FI 60</t>
  </si>
  <si>
    <t>nameščen ob drogu C.R.</t>
  </si>
  <si>
    <t>Izdelava jaška z atestom za potrebe</t>
  </si>
  <si>
    <t xml:space="preserve">križanja cevi s cesto </t>
  </si>
  <si>
    <t>iz modulov kot na primer Prebil plast</t>
  </si>
  <si>
    <t xml:space="preserve">Dobava in vgraditev temelja </t>
  </si>
  <si>
    <t>kot naprimer iz dveh betonskih cevi,</t>
  </si>
  <si>
    <t>z vgrajeno cevjo Stigmaflex, rdeča, Ø110</t>
  </si>
  <si>
    <t>pripadajoči redukcijski vložki Ø110/60</t>
  </si>
  <si>
    <t>pripadajoča tesnila vložki Ø110/60</t>
  </si>
  <si>
    <t>(glej risbo št. E4) ali v tekstu</t>
  </si>
  <si>
    <t xml:space="preserve"> izgled temelja</t>
  </si>
  <si>
    <t>6.13</t>
  </si>
  <si>
    <t>6.14</t>
  </si>
  <si>
    <t>6.15</t>
  </si>
  <si>
    <t>Zakoličba obstoječih</t>
  </si>
  <si>
    <t>komunalnih vodov</t>
  </si>
  <si>
    <t>Zajeto v NN priključku</t>
  </si>
  <si>
    <t>8.00</t>
  </si>
  <si>
    <t>8.01</t>
  </si>
  <si>
    <t>8.03</t>
  </si>
  <si>
    <t>Vse potrebne meritve, izdaja</t>
  </si>
  <si>
    <t>8.05</t>
  </si>
  <si>
    <t xml:space="preserve">Sodelovanje pri izdelavi projekta </t>
  </si>
  <si>
    <t>9.00</t>
  </si>
  <si>
    <t>9.01</t>
  </si>
  <si>
    <t>9.02</t>
  </si>
  <si>
    <t>Nepredvideni začasnI ukrepi:ureditev</t>
  </si>
  <si>
    <t>začasne razsvetljave in začasnega</t>
  </si>
  <si>
    <t>napajanja v času gradbišča.</t>
  </si>
  <si>
    <t>9.03</t>
  </si>
  <si>
    <t>9.04</t>
  </si>
  <si>
    <t>9.05</t>
  </si>
  <si>
    <t>Oštevilčenje kandelabrov</t>
  </si>
  <si>
    <t xml:space="preserve"> oz. omarice CR </t>
  </si>
  <si>
    <t>9.06</t>
  </si>
  <si>
    <t>OPOMBA:</t>
  </si>
  <si>
    <t>Vsi prevozni stroški so zajeti  v ostalih</t>
  </si>
  <si>
    <t>postavkah gradbenih,elektro</t>
  </si>
  <si>
    <t>montažnih, demontažnih…..del</t>
  </si>
  <si>
    <t>(P312-P317)-K7</t>
  </si>
  <si>
    <t>za cestno razsvetljavo tip "B"</t>
  </si>
  <si>
    <t>SH2-060-0758-M20-23111</t>
  </si>
  <si>
    <t>60W in minimalnim svetlobnim</t>
  </si>
  <si>
    <t>tokom 7550lm</t>
  </si>
  <si>
    <t>za cestno razsvetljavo tip "D"</t>
  </si>
  <si>
    <t xml:space="preserve">SH2-060-0752-F10-23111 </t>
  </si>
  <si>
    <t>Dobava in montaža  omarice PVE</t>
  </si>
  <si>
    <t>4/25+varovalka 6A  – Stanovnik, , komplet</t>
  </si>
  <si>
    <t>Dobava in montaža nosilca PVE</t>
  </si>
  <si>
    <t xml:space="preserve">  4/25 omarice – Stanovnik, </t>
  </si>
  <si>
    <t>Kabel  NAYY-J 5 x 25 + 1.5mm,</t>
  </si>
  <si>
    <t>i. ceveh fi110mm na betonski podlagi</t>
  </si>
  <si>
    <t>Kabel PP00-Y 3 x 2.5 mm2, položen od</t>
  </si>
  <si>
    <t xml:space="preserve">tipske omarice v kandelabru </t>
  </si>
  <si>
    <t>Spojka v zemlji za povezovanje</t>
  </si>
  <si>
    <t xml:space="preserve">obstoječega kabla za napajanje </t>
  </si>
  <si>
    <t>obstoječe razsvetljave.</t>
  </si>
  <si>
    <t>Izkop za revizijske jaške in</t>
  </si>
  <si>
    <t>temelje kandelabrov in razdelilcev</t>
  </si>
  <si>
    <t>križanja cevi s cesto iz cementnega</t>
  </si>
  <si>
    <t>betona dimenzij 1.1x1.1x1,0m, z LTŽ</t>
  </si>
  <si>
    <t>pokrovom za 25Mp dim600x600mm</t>
  </si>
  <si>
    <t xml:space="preserve">Prestavitv  obstoječega droga C.R.  </t>
  </si>
  <si>
    <t>na novo lokacijo</t>
  </si>
  <si>
    <t xml:space="preserve">Odstranitev  obstoječega droga C.R.  </t>
  </si>
  <si>
    <t>ter odvoz sijalke in droga na deponijo</t>
  </si>
  <si>
    <t>za nevarne odpadke.</t>
  </si>
  <si>
    <t>Nepredvideni »začasne ukrepe«,</t>
  </si>
  <si>
    <t>začasen priklop obstoječe razsvetljave,</t>
  </si>
  <si>
    <t>oziroma začasen provizorij prevezav.</t>
  </si>
  <si>
    <t>7.08</t>
  </si>
  <si>
    <t>(P196-P209)-K6</t>
  </si>
  <si>
    <t xml:space="preserve">Dobava in montaža omarice kot na primer </t>
  </si>
  <si>
    <t xml:space="preserve">PVE 4/25 +varovalka 6A </t>
  </si>
  <si>
    <t>Dobava in montaža nosilca kot na primer</t>
  </si>
  <si>
    <t xml:space="preserve">PVE  4/25 omarice – Stanovnik, </t>
  </si>
  <si>
    <t>od PS PMO do R C.R.K6</t>
  </si>
  <si>
    <t xml:space="preserve">Razdelilnik R C.R.K6 </t>
  </si>
  <si>
    <t>temelje kandelabrov</t>
  </si>
  <si>
    <t xml:space="preserve"> deb. 10 cm, iz peska 3-7mm </t>
  </si>
  <si>
    <t xml:space="preserve"> iz modulov proizvaja Prebil plast</t>
  </si>
  <si>
    <t>(P284-P305)-K5</t>
  </si>
  <si>
    <t xml:space="preserve">Dobava in montaža  omarice kot na primer </t>
  </si>
  <si>
    <t xml:space="preserve">PVE 4/25 omarice – Stanovnik, </t>
  </si>
  <si>
    <t>od R C.R.K4 do R C.R.K5</t>
  </si>
  <si>
    <t>Kabel PP00-Y 4 x 2.5 mm2, položen od</t>
  </si>
  <si>
    <t>Razdelilnik R C.R.K5</t>
  </si>
  <si>
    <t>(P252-P267)-K4</t>
  </si>
  <si>
    <t>za cestno razsvetljavo tip "A"</t>
  </si>
  <si>
    <t xml:space="preserve">SH3-087-1087-F10-23111  </t>
  </si>
  <si>
    <t>87W in minimalnim svetlobnim</t>
  </si>
  <si>
    <t>tokom 10800lm</t>
  </si>
  <si>
    <t xml:space="preserve"> komplet s pritrdilnim priborom.</t>
  </si>
  <si>
    <t xml:space="preserve">Dobava in montaža  omarice kot </t>
  </si>
  <si>
    <t xml:space="preserve">na primer PVE4/16 +varovalka 6A </t>
  </si>
  <si>
    <t xml:space="preserve">Dobava in montaža nosilca na primer </t>
  </si>
  <si>
    <t xml:space="preserve"> PVE  4/16 omarice – Stanovnik, </t>
  </si>
  <si>
    <t>od R C.R.K6 do R C.R.K4</t>
  </si>
  <si>
    <t xml:space="preserve">Razdelilnik R C.R.K4 </t>
  </si>
  <si>
    <t xml:space="preserve"> iz modulov kot na primer Prebil plast</t>
  </si>
  <si>
    <t>Dobava in vgraditev betonskega</t>
  </si>
  <si>
    <t>montažnega temelja z atestom,</t>
  </si>
  <si>
    <t>dimenzij 0,8x0,8x1,5m za kandelaber</t>
  </si>
  <si>
    <t>dimenzij h=9m</t>
  </si>
  <si>
    <t xml:space="preserve">Odstranitev  obstoječega BIČ-a  </t>
  </si>
  <si>
    <t>9.07</t>
  </si>
  <si>
    <t>9.08</t>
  </si>
  <si>
    <t>3/2 Načrt transformatorske postaje in vključitev TP v SNO</t>
  </si>
  <si>
    <t>TP 20/0,4 kV Kidričevo – odcep Gramoznica; tip: TEN 2/24, 1x250 kVA</t>
  </si>
  <si>
    <t>POPIS DEL z OCENO STROŠKOV</t>
  </si>
  <si>
    <t>sklop - transformatorska postaja</t>
  </si>
  <si>
    <r>
      <rPr>
        <b/>
        <sz val="11"/>
        <color theme="1"/>
        <rFont val="Calibri"/>
        <family val="2"/>
        <charset val="238"/>
        <scheme val="minor"/>
      </rPr>
      <t>Opomba:</t>
    </r>
    <r>
      <rPr>
        <sz val="10"/>
        <rFont val="Arial CE"/>
        <charset val="238"/>
      </rPr>
      <t xml:space="preserve"> 
Pred naročilom materiala mora izvajalec del preveriti investitorja glede morebitnih spremembe moči transformatorja (morebitne spremembe izdanih SZP).</t>
    </r>
  </si>
  <si>
    <t>A) PRIPRAVLJALNA DELA</t>
  </si>
  <si>
    <t>Naziv</t>
  </si>
  <si>
    <t>Kol.</t>
  </si>
  <si>
    <t>Cena/EM [€]</t>
  </si>
  <si>
    <t>Znesek [€]</t>
  </si>
  <si>
    <t>Priprava del in materiala, 
sestava in kompletiranje opreme 
za montažno TP</t>
  </si>
  <si>
    <t>kpl</t>
  </si>
  <si>
    <t>Geodetska zakoličba TP
- z izdelavo količbenega zapisnika
- s prisotnostjo izvajalca del</t>
  </si>
  <si>
    <t>Označitev in zavarovanje delovišča
z gradbiščno mrežo (l= ca. 40 m)
- gradbišče TP</t>
  </si>
  <si>
    <t>Ostala drobna dela in material</t>
  </si>
  <si>
    <t>B) GRADBENA DELA</t>
  </si>
  <si>
    <t>Izvedba temeljenja za kompaktno pločevinasto TP
(enako kot tip TEN 2/24):_x000D_
- priprava terena_x000D_, izkop gradbene jame
- vgradnja gramoza z utrjevanjem_x000D_
- izvedba AB plošče C25/30 dim. 120x190x10 cm_x000D_
- izvedba potenc. obroča _x000D_
- izdelava pločnika (bet. plošče) _x000D_
- zasip in ureditev okolice v prvotno stanje</t>
  </si>
  <si>
    <t>Dobava in izvedba vertikalnega paličnega ozemljila
- z zabijanjem (podaljševanjem) paličnih sond
- nerjaveča Rf izvedba
- 20 × palična sonda l=1,5 m, fi 20 mm - enako kot 
  tip POS Rf Hermi (skupna dolžina sonde 30 m)
- 1 × konica za sondo - enako kot tip Rf Hermi
- 1 × priključna sponka - enako kot KON 07 Rf Hermi 
- skupna dolžine sonde 30 m _x000D_</t>
  </si>
  <si>
    <t>Dobava in polaganje geotekstila
enako kot tip GE-DREN _x000D_
tip 200 GR/m2 B Š=2,0 m M D=50m</t>
  </si>
  <si>
    <t xml:space="preserve">Dobava, razvoz po trasi, vgradnja _x000D_
in teptanje ilovnate plasti pri zasipu ozemljila. </t>
  </si>
  <si>
    <t>Strojni izkop jarka za ozemljitve_x000D_
z odmetom materiala na rob izkopa _x000D_
ter ročnim planiranjem dna kabelskega jarka._x000D_
- dimenzij 0,4 x 0,6 m</t>
  </si>
  <si>
    <t>Strojni zasip jarka za ozemljitve_x000D_
z utrjevanjem po plasteh 20 cm_x000D_
in s končnim planiranjem</t>
  </si>
  <si>
    <t>C) MONTAŽNA DELA</t>
  </si>
  <si>
    <r>
      <rPr>
        <sz val="11"/>
        <rFont val="Calibri"/>
        <family val="2"/>
        <charset val="238"/>
        <scheme val="minor"/>
      </rPr>
      <t>Dobava in montaža transformatorja 
- nazivna moč 50 kVA,
- prestava 21/0.42 kV, vezalna skupina Yzn5,
- hermetično zaprta izvedba brez konzervatorja,
- dielektrik (sintetični organski ester),
- SN priključki - konektorski (plug-in),
- izgube P</t>
    </r>
    <r>
      <rPr>
        <sz val="8"/>
        <rFont val="Calibri"/>
        <family val="2"/>
        <charset val="238"/>
        <scheme val="minor"/>
      </rPr>
      <t>0</t>
    </r>
    <r>
      <rPr>
        <sz val="11"/>
        <rFont val="Calibri"/>
        <family val="2"/>
        <charset val="238"/>
        <scheme val="minor"/>
      </rPr>
      <t xml:space="preserve"> ≤ 90 W, P</t>
    </r>
    <r>
      <rPr>
        <sz val="8"/>
        <rFont val="Calibri"/>
        <family val="2"/>
        <charset val="238"/>
        <scheme val="minor"/>
      </rPr>
      <t>KS</t>
    </r>
    <r>
      <rPr>
        <sz val="11"/>
        <rFont val="Calibri"/>
        <family val="2"/>
        <charset val="238"/>
        <scheme val="minor"/>
      </rPr>
      <t>≤ 1100 W,
- regulacija napetosti na SN strani ±2×2,5 %,
- napetost kratkega stika uk≤4 %,
- max. dolžina 1400 mm /max. širina 750 mm/
 max. višina 1200 mm;</t>
    </r>
  </si>
  <si>
    <t>Dobava, prevoz, montaža ohišja s 
SN in NN elektrostrojno opremo (T-6822/1):
- kovinsko ohišje TP tip TEN 2/24 iz AlMg3 pločevina    
- SN oprema:
 3x SN odvodniki prenapetosti za notranjo montažo 
  (I. razred, In=10 kA (8/20 us), Uc=24 kV)
 1x 3p varovalčno podnožje za VVC varovalke)
- NN oprema:
 1x varovalčna letev BTVC 400A (dovod)
 4x varovalčna letev BTVC 400A (odvod)
 3x tokovni transformator, nežigosan (za MC)
 1x odvodniki prenapetosti 3p Protec B2 60kA/320V 
      s predvarovanjem
 3x tokovni transformator, žigosan (za obračunske meritve)
 1x kpl ožičenje za vgradnjo obračunske merilne garniture 
      z merilnimi sponkami in števčno ploščo
 1x odvodniki prenapetosti 3p Protec BS2 12,5kA/320V 
 1x merilni center MC 330, osnovni model
 1x krmiljenje za zaščito tr, servisno vtičnico 
    in razsvetljavo TP
- močnostne kabelske povezave SN-TR-NN
- TN-C bakreni zbiralčni sistem 4x40x5 mm</t>
  </si>
  <si>
    <t>Dobava in montaža 
SN varovalnega vložka 
z udarno iglo:  6 A, 24 kV</t>
  </si>
  <si>
    <t>Dobava in montaža glavnih varovalk _x000D_
- NV talilni varovalni vložek  80 A</t>
  </si>
  <si>
    <t>Dobava in polaganje ozemljila_x000D_
Fe/Zn 25×4 mm:_x000D_
- v zemljo</t>
  </si>
  <si>
    <t>Dobava in polaganje ozemljila _x000D_
Fe/Zn 25×4 mm:_x000D_
- spoji v zemlji</t>
  </si>
  <si>
    <t>D) ZAKLJUČNA DELA</t>
  </si>
  <si>
    <t>Izdelava geodetskega načrta TP
- z vrisom zemljišča pod stavbo (TP) v zemljiški kataster
- z izdelavo elaborata določitve zemljišča pod stavbo 
  in oddajo zahtevka za na geodetsko upravo</t>
  </si>
  <si>
    <t>Dobava in namestitev opozorilne, zaščitne in napisne opreme v TP:
 - opozorilne nalepke  
 - navodila za rokovanje  
 - navodila za prvo pomoč  
 - enopolna shema 
 - napisne ploščice na opremi in 
   vratih transformatorske postaje</t>
  </si>
  <si>
    <t>Meritev ozemljitvene upornosti pri TP in 
vrednosti združene ozemljitve pri TP
z izdelavo poročila</t>
  </si>
  <si>
    <t>Pregled in preizkus TP in izdelava poročil 
 - električna inštalacija TP 
 - zaščita TP     
 - strelovodna inštalacija TP</t>
  </si>
  <si>
    <t>Priprava na tehnični pregled</t>
  </si>
  <si>
    <t>REKAPITULACIJA:</t>
  </si>
  <si>
    <t>A) PRIPRAVLJALNA DELA:</t>
  </si>
  <si>
    <t>B) GRADBENA DELA:</t>
  </si>
  <si>
    <t>C) MONTAŽNA DELA:</t>
  </si>
  <si>
    <t>D) ZAKLJUČNA DELA:</t>
  </si>
  <si>
    <t>DDV 22%:</t>
  </si>
  <si>
    <t>Predračunska vrednost:</t>
  </si>
  <si>
    <t>sklop - Vključitev TP v SNO</t>
  </si>
  <si>
    <t>Geodetska zakoličba trase KBV
- z izdelavo količbenega zapisnika
- s prisotnostjo izvajalca del
- trasa nad 300 m</t>
  </si>
  <si>
    <t>Geodetska meritev 
višine vodnikov obst. 110 kV in 400 kV
v območju gradnje</t>
  </si>
  <si>
    <t>Priprava del in materiala za KBV
- trasa nad 300 m</t>
  </si>
  <si>
    <t>Označitev in zavarovanje delovišča
z opozorilnim PVC trakom 
v neurbanem okolju
- odprt kabelski jarek (v dolžini trase)</t>
  </si>
  <si>
    <t>Označitev in zavarovanje delovišča
z leseno ograjo in ureditvijo prehoda
- prekopi uvozov, cestišče</t>
  </si>
  <si>
    <t>Stikalne manipulacije (izklop - vklop) _x000D_
za zagotovitev varnega dela</t>
  </si>
  <si>
    <t>Zagotovitev prisotnosti 
nadzornika (Elektro Maribor) 
v času izvajanja del</t>
  </si>
  <si>
    <t>ura</t>
  </si>
  <si>
    <t>Strojni izkop kabelskega jarka _x000D_
z odmetom materiala na rob izkopa _x000D_
ter ročnim planiranjem dna kabelskega jarka_x000D_
- dimenzij 0,6 x 1,0 m</t>
  </si>
  <si>
    <t>Strojni izkop kabelskega jarka _x000D_
z odmetom materiala na rob izkopa _x000D_
ter ročnim planiranjem dna kabelskega jarka_x000D_
- dimenzij 0,6 x 1,35 m (NJIVA)</t>
  </si>
  <si>
    <t>Ročni izkop kabelskega jarka _x000D_
(strojno nedostopna mesta)_x000D_
z odmetom materiala na rob izkopa _x000D_
ter ročnim planiranjem 
dna kabelskega jarka_x000D_
- dimenzij 0,6 x 1,35 m _x000D_
(pod DV 400 kV oz. DV 110 kV)</t>
  </si>
  <si>
    <t>Dobava, razvoz po trasi in obsip kabla_x000D_
z mivko v kabelski jarek v sloju 20 cm</t>
  </si>
  <si>
    <t>Strojni zasip kabelskega jarka_x000D_
z utrjevanjem po plasteh 20 cm_x000D_
in s končnim planiranjem</t>
  </si>
  <si>
    <t>Ročni zasip kabelskega jarka _x000D_
z utrjevanjem po plasteh 20 cm_x000D_
in s končnim planiranjem _x000D_
(pod obst. DV 400 kV oz. DV 110 kV)</t>
  </si>
  <si>
    <t>Strojni izkop jame z odmetom materiala na rob izkopa _x000D_
ter zasipom z utrjevanjem po plasteh 20 cm _x000D_
ter končnim planiranjem_x000D_
- jama za kabelsko spojko (SN plastični kabel)_x000D_
- dim. 1.5 x 0.9 x 1.2 m (skupaj 1,7 m3).</t>
  </si>
  <si>
    <t>Dobava in polaganje opozorilnega traku_x000D_
(z napisom "Pozor, energetski kabel!") _x000D_
v kabelski jarek nad kabli</t>
  </si>
  <si>
    <t>Izvedba kabelske kanalizacije_x000D_
- planiranje podlage_x000D_
- dobava in polaganje cevi za zaščito kablov_x000D_
  (dvoslojna - zunaj rebrasta, znotraj gladka)_x000D_
- obbet. cevi z zemeljsko-vlažnim betonom C16/20 _x000D_
  v debelini min. 10 cm okoli cevi_x000D_
- 2 x PE fi 160 mm</t>
  </si>
  <si>
    <t>Izvedba kabelske kanalizacije
- planiranje podlage
- dobava in polaganje cevi za zaščito kablov
  (dvoslojna - zunaj rebrasta, znotraj gladka)
- 1 x PE fi 160 mm</t>
  </si>
  <si>
    <t>Dobava in montaža _x000D_
zaključne tesnilne kape (čepa)_x000D_
za cev PE fi 160 mm</t>
  </si>
  <si>
    <t>Strojni izkop jarka za ozemljitve_x000D_
z odmetom materiala na rob izkopa _x000D_
ter ročnim planiranjem dna kabelskega jarka._x000D_
- dimenzij 0,4 x 1,0 m</t>
  </si>
  <si>
    <t>Dobava in izvedba z zabijanjem
palične ozemljilne sonde
iz ozemljilne sonde_x000D_
iz nerjavečih spojnih palic,_x000D_
vključno s konico in priključno sponko_x000D_
(tip POS-sonda fi 20 mm, lp= 1,5 m)_x000D_
Dolžina sonde znaša 22,5 m</t>
  </si>
  <si>
    <t>Dobava, razvoz po trasi, izvedba _x000D_
in teptanje ilovnate plasti pri zasipu ozemljila.</t>
  </si>
  <si>
    <t>Dobava in polaganje enožilnega SN kabla
- z uvlečenjem kabla v cev
- tip NA2XS(FL)2Y 1×70 RM/16 12/20 kV</t>
  </si>
  <si>
    <t>Dobava in izvedba SN kabelskega zaključka _x000D_
s priklopom in ozemljitvijo _x000D_
- komplet za tri enožilne kable 12/20 kV _x000D_
- notranja montaža: _x000D_
- Al 70 mm2</t>
  </si>
  <si>
    <t>gar</t>
  </si>
  <si>
    <t>Dobava in izvedba SN kabelskega zaključka _x000D_
s priklopom in ozemljitvijo_x000D_
- komplet za tri enožilne kable 12/20 kV_x000D_
- zunanja montaža: _x000D_
- Al 70 mm2</t>
  </si>
  <si>
    <t>Dobava in izvedba kabelske spojke _x000D_
za enožilne kable 12/20 kV: _x000D_
- Al 70 mm2</t>
  </si>
  <si>
    <t>Dobava in montaža zaščite kabla_x000D_
na betonskem drogu_x000D_
- s ščitnikom po D-745/1,2  (trije kabli)</t>
  </si>
  <si>
    <t>Dobava in montaža vertikalnega 
ločilnega stikala 24 kV/630 A,_x000D_
(razdalja med poli 500 mm),_x000D_
komplet z montažnim priborom 
ter z ročnim pogonom dolžine 6,5 m_x000D_
- z ozemljilnimi noži,_x000D_
- na betonski drog</t>
  </si>
  <si>
    <t>Dobava in montaža kovinske konzole_x000D_
na stoječi bet. drog Z ali K:_x000D_
- nosilec kabelskih glav in odvodnikov _x000D_
  (po D-949 in T-4615);</t>
  </si>
  <si>
    <t>Dobava, montaža, priključitev in ozemljitev_x000D_
SN odvodnika prenapetosti_x000D_
za zunanjo montažo_x000D_
(In= 10 kA (8/20 us), Uc= 22kV, I. razred)</t>
  </si>
  <si>
    <t>Izvedba tokovnega loka (ločilnik - goli vodniki)</t>
  </si>
  <si>
    <t>Izvedba tokovnega loka (kabelska glava - ločilnik)</t>
  </si>
  <si>
    <t>Dobava in montaža _x000D_
kovinskega nosilca kablov na bet. drog_x000D_
(po D-871/7)</t>
  </si>
  <si>
    <t>Dobava in montaža _x000D_
kabelske objemke za _x000D_
enožilne kable 1x70mm2_x000D_
kot npr. tip KS 25/36 (id-Technik)</t>
  </si>
  <si>
    <t>Dobava in montaža ozemljitvenega voda_x000D_
(valjanca Fe-Zn 25×4 mm)_x000D_
na betonski drog,_x000D_
od vrha do prehoda v zemljo.</t>
  </si>
  <si>
    <t>Namestitev smernih kamnov,_x000D_
komplet z izkopom in zasipom, _x000D_
potrebnim materialom, ter prenosi in prevozi.</t>
  </si>
  <si>
    <t>Dobava in montaža tablice 
za označevanje kablovoda in montaža tablice za označevanje ločilnega mesta</t>
  </si>
  <si>
    <t>Snemanje trase KBV
- z izdelavo geodetskega načrta
- s prisotnostjo izvajalca del
- trasa nad 300 m</t>
  </si>
  <si>
    <t>Napetostni preizkus položenega SN kablovoda_x000D_
z izdelavo merilnega protokola</t>
  </si>
  <si>
    <t>kbv</t>
  </si>
  <si>
    <t>Meritev ozemljitvene upornosti stojnega mesta
z izdelavo merilnega protokola</t>
  </si>
  <si>
    <t>Priprava na tehnični pregled SN KBV</t>
  </si>
  <si>
    <t>REKAPITULACIJA OCENE STROŠKOV</t>
  </si>
  <si>
    <t>sklop - transformatoorska postaja:</t>
  </si>
  <si>
    <t>sklop - vključitev TP v SNO:</t>
  </si>
  <si>
    <t xml:space="preserve">PROJEKTANTSKI PREDRAČUN ZA </t>
  </si>
  <si>
    <t>ureditev glavne ceste G1-2 Slov. Bistrica-MP Središče ob Dravi</t>
  </si>
  <si>
    <t>SEMAFORIZACIJA KRIŽIŠČ K3, K6, K4 in K5 na delu ureditve glavne ceste</t>
  </si>
  <si>
    <t>G1-2, odsek 0393 Slovenska Bistrica - Hajdina od km 1.156 do km 7.370,</t>
  </si>
  <si>
    <t>dopolnitev projekta PZI</t>
  </si>
  <si>
    <t>Rekapitulacija</t>
  </si>
  <si>
    <t>1</t>
  </si>
  <si>
    <t>Križišče K3 " Gramoznica " v km 3.484</t>
  </si>
  <si>
    <t>1.1</t>
  </si>
  <si>
    <t>Semaforska oprema</t>
  </si>
  <si>
    <t>1.2</t>
  </si>
  <si>
    <t>Montažna dela</t>
  </si>
  <si>
    <t>1.3</t>
  </si>
  <si>
    <t>Gradbena dela</t>
  </si>
  <si>
    <t>1.4</t>
  </si>
  <si>
    <t xml:space="preserve">Ostali stroški </t>
  </si>
  <si>
    <t xml:space="preserve">SKUPAJ 1  : </t>
  </si>
  <si>
    <t>2</t>
  </si>
  <si>
    <t>Križišče K6 Obvoznica Kidričevo v km 5.160</t>
  </si>
  <si>
    <t>2.1</t>
  </si>
  <si>
    <t>2.2</t>
  </si>
  <si>
    <t>2.3</t>
  </si>
  <si>
    <t>2.4</t>
  </si>
  <si>
    <t xml:space="preserve">SKUPAJ 2  : </t>
  </si>
  <si>
    <t>3</t>
  </si>
  <si>
    <t>Križišče K4 Kungota v km 6.283</t>
  </si>
  <si>
    <t>3.1</t>
  </si>
  <si>
    <t>3.2</t>
  </si>
  <si>
    <t>3.3</t>
  </si>
  <si>
    <t>3.4</t>
  </si>
  <si>
    <t xml:space="preserve">SKUPAJ 3  : </t>
  </si>
  <si>
    <t>4</t>
  </si>
  <si>
    <t>Križišče K5 Kidričevo v km 6.881</t>
  </si>
  <si>
    <t>4.1</t>
  </si>
  <si>
    <t>4.2</t>
  </si>
  <si>
    <t>4.3</t>
  </si>
  <si>
    <t>4.4</t>
  </si>
  <si>
    <t xml:space="preserve">SKUPAJ 4  : </t>
  </si>
  <si>
    <t xml:space="preserve">SKUPAJ  1 - 4: </t>
  </si>
  <si>
    <t>22 % DDV :</t>
  </si>
  <si>
    <t xml:space="preserve">VSE SKUPAJ z DDV: </t>
  </si>
  <si>
    <t>Zap. Št.</t>
  </si>
  <si>
    <t>Opis</t>
  </si>
  <si>
    <t>Cena na enoto</t>
  </si>
  <si>
    <t>Skupna cena</t>
  </si>
  <si>
    <t xml:space="preserve">SEMAFORNA OPREMA  </t>
  </si>
  <si>
    <t>1.1.1</t>
  </si>
  <si>
    <t xml:space="preserve">Mikroračunalniška krmilna naprava v samostoječi poliesterski/kovinski omari, stopnja zaščite IP44: električni sklop z zaščitnim - varovalnim delom, ožičenjem in napajalnikom-1x, izhodni modul-6x (24 signalov), GSM modul z rez.napajanjem-1x , mikrostikalo na  vratih-2x, oprema za reducirano svetilnost LED signalnih dajalcev- 1x, grelnik s termostatom -1x (v kolikor je kovinska omara), z ločenimi prostori in samostojnimi ključavnicami za elektroniko, komandni pult in elektro priključek brez števca, kot npr. SRTC-6, Asist Ljubljana.  Naprava  mora izpolnjevati  zahteve načrta </t>
  </si>
  <si>
    <t>1.1.2</t>
  </si>
  <si>
    <t xml:space="preserve">Mrežno stikalo:8x10/100Tx (RJ45 konektor), 2x100Tx(multi/single-mode, SC ali ST konektor),
Redundantno napajanje 12/24/48 VDC,
IP30 aluminjasto ohišje, robustna zasnova
 strojne opreme, ki je primerna za nevarne lokacije, območje delovanja -40 do 75 ° C,
 kot npr.  Moxa EDS-208A-SS-SC
z napajalnikom
</t>
  </si>
  <si>
    <t>1.1.3</t>
  </si>
  <si>
    <t>Napajalnik: DIN Rail mounting power supply 40.8Watt 24VDC/1,7A, vhodna napetost 85-264VAC,1x screw terminal; kot npr. MDR-40-24</t>
  </si>
  <si>
    <t>1.1.4</t>
  </si>
  <si>
    <t>Kamera za video detekcijo prometa:  digitalna z integriranim DSP Procesorjem, napetost 24 VDC, senzor CMOS vsaj 1/4", resolucija vsaj 640x640 (VGA), detekcija vozil do min 0.05 lux (ali manj), pokrivanje dva vozna pasova, v detekcijsko polje možno programirati do 8 virtualnih zank; detekcija: najava, zasedenost; štetje prometa: število; avtomatska najava v primeru napake, dnevno/nočno delovanja (24ur), temperaturni obseg -34°C ...+ 74°C , ohišje IP67, priključki RS485, ethernet, kot npr.Citilog Xcam</t>
  </si>
  <si>
    <t>1.1.5</t>
  </si>
  <si>
    <t>Signalni dajalnik za vozila 3-delni fi 300 mm LED 3x 8-9 W, 230 VAC- sposobnost zatemnitve</t>
  </si>
  <si>
    <t>1.1.6</t>
  </si>
  <si>
    <t>Semaforski drog ravni H= 3500mm s sidrom, vroče cinkan</t>
  </si>
  <si>
    <t>1.1.7</t>
  </si>
  <si>
    <t>Podaljšek ravnega droga fi 89 L=0,6m z podaljškom na fi 60 do dolžine 1,0m vroče cinkan</t>
  </si>
  <si>
    <t>1.1.8</t>
  </si>
  <si>
    <t xml:space="preserve">Semaforski drog usločen s sidrom - ročica dolžine  4,50 m; vroče cinkan  </t>
  </si>
  <si>
    <t>1.1.9</t>
  </si>
  <si>
    <t xml:space="preserve">Prometni znak 2103 (600x600) odsevna folija koeficient retrorefleksije razred RA3 in z pritrdilno ročico fi 60 mm vroče cinkana </t>
  </si>
  <si>
    <t>1.1.10</t>
  </si>
  <si>
    <t xml:space="preserve">Prometni znak 2102 (L 600) odsevna folija koeficient retrorefleksije razred RA3 in z pritrdilno ročico fi 60 mm vroče cinkana </t>
  </si>
  <si>
    <t>1.1.11</t>
  </si>
  <si>
    <t>Kabel NYY-J  16x1,5 mm2</t>
  </si>
  <si>
    <t>1.1.12</t>
  </si>
  <si>
    <t>Kabel NYY-J 5x1,5 mm2</t>
  </si>
  <si>
    <t>1.1.13</t>
  </si>
  <si>
    <t>Kabel NYY-J 3x1,5 mm2</t>
  </si>
  <si>
    <t>1.1.14</t>
  </si>
  <si>
    <t>Kabel FTP Cat 6 4x2x0.25</t>
  </si>
  <si>
    <t>1.1.15</t>
  </si>
  <si>
    <t>Vodnik 7H0V-K 16 mm2</t>
  </si>
  <si>
    <t>1.1.16</t>
  </si>
  <si>
    <t>Kontrastne zaslonke za fi 300 s pritrdilnim materialom</t>
  </si>
  <si>
    <t>1.1.17</t>
  </si>
  <si>
    <t>Dobava VS sponk 4 mm2 (20 kos-L signali) in VS 4mm2 (4 kos-N,4 kos-Pe,4 kos-rdeče) z nosilno letvijo</t>
  </si>
  <si>
    <t xml:space="preserve">MONTAŽNA DELA </t>
  </si>
  <si>
    <t>1.2.1</t>
  </si>
  <si>
    <t>Montaža krmilne naprave</t>
  </si>
  <si>
    <t>1.2.2</t>
  </si>
  <si>
    <t>Montaža mrežnega stikala z napajalnikom in varovalnim elementom v krmilno napravo</t>
  </si>
  <si>
    <t>1.2.3</t>
  </si>
  <si>
    <t>Montaža  in kompletiranje video detekcijskih kamer  kpl z nosilcem</t>
  </si>
  <si>
    <t>1.2.4</t>
  </si>
  <si>
    <t>Montaža in kompletiranje ravnih semaforskih drogov</t>
  </si>
  <si>
    <t>1.2.5</t>
  </si>
  <si>
    <t>Montaža in kompletiranje podaljškov ravnih drogov</t>
  </si>
  <si>
    <t>1.2.6</t>
  </si>
  <si>
    <t>Montaža in kompletiranje usločenih, konzolnih semaforskih drogov</t>
  </si>
  <si>
    <t>1.2.7</t>
  </si>
  <si>
    <t>Montaža in kompletiranje signalnih dajalnikov na ravni del semaforskih drogov</t>
  </si>
  <si>
    <t>1.2.8</t>
  </si>
  <si>
    <t>Montaža in kompletiranje signalnih dajalnikov na usločen del droga</t>
  </si>
  <si>
    <t>1.2.9</t>
  </si>
  <si>
    <t>Montaža prometnih znakov  z nosilcem  na semaforski drog</t>
  </si>
  <si>
    <t>1.2.10</t>
  </si>
  <si>
    <t>Ozemljitev semaforskih drogov</t>
  </si>
  <si>
    <t>1.2.11</t>
  </si>
  <si>
    <t xml:space="preserve">Vlečenje kablov in predvleke </t>
  </si>
  <si>
    <t>1.2.12</t>
  </si>
  <si>
    <t>Izdelava elektro priključka v KN in v PMO</t>
  </si>
  <si>
    <t>1.2.13</t>
  </si>
  <si>
    <t xml:space="preserve">Izdelava končnikov na signalnih kablih v semaforskih drogovih </t>
  </si>
  <si>
    <t>1.2.14</t>
  </si>
  <si>
    <t xml:space="preserve">Montaža kontrastnih zaslonk za signalni dajalnik fi 300 na usločen del </t>
  </si>
  <si>
    <t>1.2.15</t>
  </si>
  <si>
    <t>Drobni vezni in montažni material</t>
  </si>
  <si>
    <t>1.3.</t>
  </si>
  <si>
    <t xml:space="preserve">GRADBENA DELA </t>
  </si>
  <si>
    <t>1.3.1</t>
  </si>
  <si>
    <t>Izdelava temelja za semaforsko napravo z manipulativnim jaškom:  izkop 1,5x1,2x1,2m  izdelava jaška z BC 80 cm in temelja nad  njim dimenzij 0,68x0,4x0,4 m s sidrom in z ranžirno odprtino v jašek sidrom, dobava in vgradnja litoželeznega  pokrova 600x600 mm lahke  izvedbe "Elektrika",  zasutje in utrditev, odvoz odvečnega materiala</t>
  </si>
  <si>
    <t>1.3.2</t>
  </si>
  <si>
    <t>Izdelava temelja za ravni semaforski drog:  izkop 0,9x0,9x0,1 m, izdelava temelja dim 0,7x0,7x0,15 m + 0,5x0,5x0,85 m z vgradnjo sidra, dovodne cevi fi 110 in ozemljitvenega valjanca, zasutje in utrditev, odvoz odvečnega materiala</t>
  </si>
  <si>
    <t>1.3.3</t>
  </si>
  <si>
    <t>Izdelav temelja za usločen semaforski drog:  izkop 1,1x1,3x1,0 m, izdelava temelja dim.   1,2x1,0x0,5m+0,6x0,7x0,4m z vgradnjo sidra, dovodne cevi fi 110 in ozemljitvenega valjanca,  temelj orentiran po načrtu, zasutje in utrditev, odvoz odvečnega materia</t>
  </si>
  <si>
    <t>1.3.4</t>
  </si>
  <si>
    <t>Izdelava kabelske  kanalizacije z stigmaflex cevjo 3xfi110 : izkop 0,4x0,8 m,  podlaga z finim peskom 10 cm, polaganje  cevi, zasutje 10 cm z finim peskom,  ostalo zasip z izkopanim materialom in utrditev,  odvoz odvečnega materiala</t>
  </si>
  <si>
    <t>1.3.5</t>
  </si>
  <si>
    <t>Izdelava kabelske  kanalizacije z stigmaflex cevjo 1xfi110 : izkop 0,4x0,8 m,  podlaga z finim peskom 10 cm, polaganje  cevi, zasutje 10 cm z finim peskom,  ostalo zasip z izkopanim materialom in utrditev,  odvoz odvečnega materiala</t>
  </si>
  <si>
    <t>1.3.6</t>
  </si>
  <si>
    <t>Dobava cevi 1x110 in polaganje v skupno kabelsko kanalizacijo</t>
  </si>
  <si>
    <t>1.3.7</t>
  </si>
  <si>
    <t>Dobava in polaganje pocinkanega valjanca Fe Zn 4x25 mm2 z veznimi elementi</t>
  </si>
  <si>
    <t xml:space="preserve">OSTALI STROŠKI </t>
  </si>
  <si>
    <t>1.4.1</t>
  </si>
  <si>
    <t xml:space="preserve">Operativno vodenje in izdelava meritev inštalacij s poročilom: meritev neprekinjenosti vodnikov, izolacijske upornosti, impendanco kratkostične zanke in meritev upornosti ozemljila. </t>
  </si>
  <si>
    <t>1.4.2</t>
  </si>
  <si>
    <t>Nastavitve kamer- virtualnih zank, prilagoditve SW v krmilni napravi in testiranje</t>
  </si>
  <si>
    <t>1.4.3</t>
  </si>
  <si>
    <t>Programiranje krmilne naprave in spuščanje v pogon</t>
  </si>
  <si>
    <t>1.4.6</t>
  </si>
  <si>
    <t>Spremljanje delovanja in izvedba korekcije krmilnega programa ter preprogramiranje v trajanju 6 mesecev od pričetka delovanja/vklopa krmilne naprave</t>
  </si>
  <si>
    <t>1.4.7</t>
  </si>
  <si>
    <t>Zavarovanje objekta in transport</t>
  </si>
  <si>
    <t>2.1.1</t>
  </si>
  <si>
    <t xml:space="preserve">Mikroračunalniška krmilna naprava v samostoječi poliesterski/kovinski omari, stopnja zaščite IP44: električni sklop z zaščitnim - varovalnim delom, ožičenjem in napajalnikom-1x, izhodni modul-8x (32 signalov), GSM modul z rez.napajanjem-1x , mikrostikalo na  vratih-2x, oprema za reducirano svetilnost LED signalnih dajalcev- 1x, grelnik s termostatom -1x (v kolikor je kovinska omara), sprejemnik točnega časa, kot npr.Leadtek LR9450 z RS232 povezavo s procesno enoto KN - 1x, z ločenimi prostori in samostojnimi ključavnicami za elektroniko, komandni pult in elektro priključek brez števca, kot npr. SRTC-6, Asist Ljubljana.  Naprava  mora izpolnjevati  zahteve načrta </t>
  </si>
  <si>
    <t>2.1.2</t>
  </si>
  <si>
    <t>2.1.3</t>
  </si>
  <si>
    <t>2.1.4</t>
  </si>
  <si>
    <t>2.1.5</t>
  </si>
  <si>
    <t>2.1.6</t>
  </si>
  <si>
    <t>Signalni dajalnik za vozila 3-delni fi 300 mm LED 3x 8-9 W, 230 VAC, puščice levo, sposobnost zatemnitve</t>
  </si>
  <si>
    <t>2.1.7</t>
  </si>
  <si>
    <t>Signalni dajalnik za vozila 1-delni fi 300 mm LED 3x 8-9 W, 230 VAC, rumen leva puščica sposobnost zatemnitve</t>
  </si>
  <si>
    <t>2.1.8</t>
  </si>
  <si>
    <t>Signalni dajalnik za vozila 1-delni fi 300 mm LED 3x 8-9 W, 230 VAC, rumen - sposobnost zatemnitve</t>
  </si>
  <si>
    <t>2.1.9</t>
  </si>
  <si>
    <t>2.1.10</t>
  </si>
  <si>
    <t>Semaforski drog ravni H= 3000mm s sidrom, vroče cinkan</t>
  </si>
  <si>
    <t>2.1.11</t>
  </si>
  <si>
    <t>2.1.12</t>
  </si>
  <si>
    <t>2.1.13</t>
  </si>
  <si>
    <t>2.1.14</t>
  </si>
  <si>
    <t>2.1.15</t>
  </si>
  <si>
    <t xml:space="preserve">Prometni znak 2101 (T 600) odsevna folija koeficient retrorefleksije razred RA3 in z pritrdilno ročico fi 60 mm vroče cinkana </t>
  </si>
  <si>
    <t>2.1.16</t>
  </si>
  <si>
    <t>2.1.17</t>
  </si>
  <si>
    <t>2.1.18</t>
  </si>
  <si>
    <t>2.1.19</t>
  </si>
  <si>
    <t>2.1.20</t>
  </si>
  <si>
    <t>2.1.21</t>
  </si>
  <si>
    <t>2.1.22</t>
  </si>
  <si>
    <t>2.2.1</t>
  </si>
  <si>
    <t>2.2.2</t>
  </si>
  <si>
    <t>2.2.3</t>
  </si>
  <si>
    <t>2.2.4</t>
  </si>
  <si>
    <t>2.2.5</t>
  </si>
  <si>
    <t>2.2.6</t>
  </si>
  <si>
    <t>Montaža in kompletiranje usločenih semaforskih drogov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</si>
  <si>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</si>
  <si>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</si>
  <si>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</si>
  <si>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</si>
  <si>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</si>
  <si>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</si>
  <si>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</si>
  <si>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</si>
  <si>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</si>
  <si>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2.3.1</t>
  </si>
  <si>
    <t>2.3.2</t>
  </si>
  <si>
    <t>Izdelava temelja za ravni semaforski drog:  izkop 0,9x0,9x0,1 m,izdelava temelja dim 0,7x0,7x0,15 m + 0,5x0,5x0,85 m z vgradnjo sidra, dovodne cevi fi 110 in ozemljitvenega valjanca, zasutje in utrditev, odvoz odvečnega materiala</t>
  </si>
  <si>
    <t>2.3.3</t>
  </si>
  <si>
    <t>Izdelav temelja za usločen semaforski drog:  izkop 1,1x1,3x1,0 m, izdelava temelja dim.   1,2x1,0x0,5m+0,6x0,7x0,4m z vgradnjo sidra, dovodne cevi fi 110 in ozemljitvenega valjanca,  temelj orentiran po načrtu, zasutje in utrditev, odvoz odvečnega materiala</t>
  </si>
  <si>
    <t>2.3.4</t>
  </si>
  <si>
    <t>2.3.5</t>
  </si>
  <si>
    <t>2.3.6</t>
  </si>
  <si>
    <t>2.3.7</t>
  </si>
  <si>
    <t>Izdelava manipulativnih jaškov z betonsko cevjo fi 0,8 m / l=1,0 m na podložni beton 0,10 m  z litoželeznim pokrovom 600x600 mm 15t  napis "Elektrika"</t>
  </si>
  <si>
    <t>2.3.8</t>
  </si>
  <si>
    <t>2.4.1</t>
  </si>
  <si>
    <t>2.4.2</t>
  </si>
  <si>
    <t>2.4.3</t>
  </si>
  <si>
    <t>2.4.6</t>
  </si>
  <si>
    <t>2.4.7</t>
  </si>
  <si>
    <t>3.1.1</t>
  </si>
  <si>
    <t xml:space="preserve">Mikroračunalniška krmilna naprava v samostoječi poliesterski/kovinski omari, stopnja zaščite IP44: električni sklop z zaščitnim - varovalnim delom, ožičenjem in napajalnikom-1x, izhodni modul-8x (32 signalov), modul za tipke-1x, GSM modul z rez.napajanjem-1x , mikrostikalo na  vratih-2x, oprema za reducirano svetilnost LED signalnih dajalcev- 1x, grelnik s termostatom -1x (v kolikor je kovinska omara), sprejemnik točnega časa, kot npr.Leadtek LR9450 z RS232 povezavo s procesno enoto KN - 1x, z ločenimi prostori in samostojnimi ključavnicami za elektroniko, komandni pult in elektro priključek brez števca, kot npr. SRTC-6, Asist Ljubljana.  Naprava  mora izpolnjevati  zahteve načrta </t>
  </si>
  <si>
    <t>3.1.2</t>
  </si>
  <si>
    <t>3.1.3</t>
  </si>
  <si>
    <t>3.1.4</t>
  </si>
  <si>
    <t>3.1.5</t>
  </si>
  <si>
    <t>3.1.6</t>
  </si>
  <si>
    <t>Signalni dajalnik za kolesar/pešec, 2-delni, fi 300 mm LED 2x 8W, 230 VAC, - sposobnost zatemnitve</t>
  </si>
  <si>
    <t>3.1.7</t>
  </si>
  <si>
    <t>3.1.8</t>
  </si>
  <si>
    <t>3.1.9</t>
  </si>
  <si>
    <t xml:space="preserve">Semaforski drog usločen s sidrom - ročica dolžine  5,00 m-5,80m; vroče cinkan  </t>
  </si>
  <si>
    <t>3.1.10</t>
  </si>
  <si>
    <t>3.1.11</t>
  </si>
  <si>
    <t>3.1.12</t>
  </si>
  <si>
    <t>Tipka za  slepe z najavo pešcev v led izvedbi , svetlobna indikacija najave, napetost 230V - 155V,  območjem delovanja od -40° do +60° C, senzor na dotik, avtomatsko uglaševanje jakosti zvoka glede na hrup okolice, nastavljivi kriptogrami za slepe,zaščite IP55 in 2x nalepka pritisni (Slo/Eng)</t>
  </si>
  <si>
    <t>3.1.13</t>
  </si>
  <si>
    <t>Kablel NYY-J  16x1,5 mm2</t>
  </si>
  <si>
    <t>3.1.14</t>
  </si>
  <si>
    <t>3.1.15</t>
  </si>
  <si>
    <t>3.1.16</t>
  </si>
  <si>
    <t xml:space="preserve">Kabel LIYCY 1x2x1,0 </t>
  </si>
  <si>
    <t>3.1.17</t>
  </si>
  <si>
    <t>3.1.18</t>
  </si>
  <si>
    <t>3.1.19</t>
  </si>
  <si>
    <t>3.1.20</t>
  </si>
  <si>
    <t>3.2.1</t>
  </si>
  <si>
    <t>3.2.2</t>
  </si>
  <si>
    <t>3.2.3</t>
  </si>
  <si>
    <t>Demontaža obstoječega droga z konzolno ročico, svetlobnim prom.znakom 2431 in signalnimi dajalniki, odklop in izvlačenje obstoječih kablov</t>
  </si>
  <si>
    <t>3.2.4</t>
  </si>
  <si>
    <t>3.2.5</t>
  </si>
  <si>
    <t>3.2.6</t>
  </si>
  <si>
    <t>3.2.7</t>
  </si>
  <si>
    <t>3.2.8</t>
  </si>
  <si>
    <t>3.2.9</t>
  </si>
  <si>
    <t>3.2.10</t>
  </si>
  <si>
    <t xml:space="preserve">Montaža tipk </t>
  </si>
  <si>
    <t>3.2.11</t>
  </si>
  <si>
    <t>3.2.12</t>
  </si>
  <si>
    <t>3.2.13</t>
  </si>
  <si>
    <t>3.2.14</t>
  </si>
  <si>
    <t>3.2.15</t>
  </si>
  <si>
    <t>3.2.16</t>
  </si>
  <si>
    <t>3.2.17</t>
  </si>
  <si>
    <t>3.3.1</t>
  </si>
  <si>
    <t>3.3.2</t>
  </si>
  <si>
    <t>3.3.3</t>
  </si>
  <si>
    <t>3.3.4</t>
  </si>
  <si>
    <t>3.3.5</t>
  </si>
  <si>
    <t>3.3.6</t>
  </si>
  <si>
    <t>3.4.1</t>
  </si>
  <si>
    <t>3.4.2</t>
  </si>
  <si>
    <t>3.4.3</t>
  </si>
  <si>
    <t>3.4.6</t>
  </si>
  <si>
    <t>3.4.7</t>
  </si>
  <si>
    <t>Križišče K5  Kidričevo v km 6.881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</si>
  <si>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</si>
  <si>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</si>
  <si>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</si>
  <si>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</si>
  <si>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</si>
  <si>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</si>
  <si>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</si>
  <si>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</si>
  <si>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 xml:space="preserve">Semaforski drog usločen s sidrom - ročica dolžine  3,80m-4,50 m; vroče cinkan  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</si>
  <si>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</si>
  <si>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</si>
  <si>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</si>
  <si>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</si>
  <si>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</si>
  <si>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</si>
  <si>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</si>
  <si>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</si>
  <si>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</si>
  <si>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</si>
  <si>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</si>
  <si>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</si>
  <si>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</si>
  <si>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</si>
  <si>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</si>
  <si>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</si>
  <si>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</si>
  <si>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</si>
  <si>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</si>
  <si>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</si>
  <si>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</si>
  <si>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</si>
  <si>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</si>
  <si>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</si>
  <si>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</si>
  <si>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</si>
  <si>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</si>
  <si>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</si>
  <si>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</si>
  <si>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</si>
  <si>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</si>
  <si>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</si>
  <si>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</si>
  <si>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4.4.6</t>
  </si>
  <si>
    <t>4.4.7</t>
  </si>
  <si>
    <t>VRSTA OBJEKTA:</t>
  </si>
  <si>
    <t>OBJEKT:</t>
  </si>
  <si>
    <t>Ureditev glavne ceste G1-2 Slov. Bistrica-MP Središče ob Dravi</t>
  </si>
  <si>
    <t>OBJEKT PROMETNE INFRASTRUKTURE - REKONSTRUKCIJA</t>
  </si>
  <si>
    <t>ODSEK:</t>
  </si>
  <si>
    <t>VRSTA PROJ. DOK.:</t>
  </si>
  <si>
    <t>PZI</t>
  </si>
  <si>
    <t>ŠT. PROJEKTA:</t>
  </si>
  <si>
    <t>DATUM:</t>
  </si>
  <si>
    <t>NAČRT</t>
  </si>
  <si>
    <t>CENA BREZ DDV</t>
  </si>
  <si>
    <t>TK VODI</t>
  </si>
  <si>
    <t>VODOVOD</t>
  </si>
  <si>
    <t>Skupaj (brez DDV):</t>
  </si>
  <si>
    <t>DDV (22%):</t>
  </si>
  <si>
    <t>Skupaj (z DDV):</t>
  </si>
  <si>
    <t>SPLOŠNO:</t>
  </si>
  <si>
    <t>Dela je izvajati po projektni dokumentaciji, v skladu z veljavnimi tehničnimi predpisi ,</t>
  </si>
  <si>
    <t>normativi in standardi ob upoštevanju zahtev iz varstva pri delu.</t>
  </si>
  <si>
    <t>V enotnih cenah morajo biti zajeti vsi stroški po Splošnih tehničnih pogojih.</t>
  </si>
  <si>
    <t>Opomba:  Vsa rušenja vključujejo odvoz na ustrezno deponijo</t>
  </si>
  <si>
    <t>Vse postavke za izkope zajemajo izkop, nakladanje na kamion in odvoz na deponijo do 25km</t>
  </si>
  <si>
    <t>Vsi vgrajeni materiali vključujejo tudi dobavo</t>
  </si>
  <si>
    <t>V enotni ceni finega asfalta je potrebno zajeti tudi pobrizg z bitumensko emulzijo (0,5kg/m2) in čiščenje vozišča</t>
  </si>
  <si>
    <t xml:space="preserve">Vsi pokrovi jaškov vključujejo dobavo z AB obročem. </t>
  </si>
  <si>
    <t>Vsi hladni stiki na obrabni plasti morajo biti obdelani z bitumensko lepilno zmesjo</t>
  </si>
  <si>
    <t>V ceni je upoštevati notranjo kontrolo (tekoče preiskave)</t>
  </si>
  <si>
    <t>Opozorilo!</t>
  </si>
  <si>
    <t>V ponudbo je potrebno vračunati strošek izdelave TEE ter organizacijo gradbišča v skladu z varnostnim načrtom, zavarovanje prometa in usposobitev obvozov za ves čas gradnje, čiščenje in močenje cestišča v času gradnje (VSAJ 5-KRAT DNEVNO), pospravljanje gradbišča. Vse gradbene odpadke je potrebno odpeljati na ustrezno deponijo (vključeno v ceno odstranitve!). Dokumentacija za prevzem objekta je strošek izvajalca zato je v ponudbo potrebno vračunati tudi izdelavo ostale dokumentacije za prevzem del (vse 2X: dokazila o zanesljivosti objekta, BCP, vris komunalnih vodov v podzemni kataster).</t>
  </si>
  <si>
    <t xml:space="preserve">Vsi odstranjeni materiali vključujejo odvoz na ustrezno deponijo s plačilom prispevka oz. takse za trajno odlaganje, </t>
  </si>
  <si>
    <t>694/10</t>
  </si>
  <si>
    <t>april 2019 (dopolnitev po recenziji junij 2020)</t>
  </si>
  <si>
    <t>SEMAFORIZACIJA</t>
  </si>
  <si>
    <t xml:space="preserve">OPOMBA: ponudnik naj ceno za to postavko ohrani, obračun se vrši na podlagi računov koncesionarja potrjenega s strani nadzora </t>
  </si>
  <si>
    <t>Zavarovanje gradbišča v času gradnje z izbrano zaporo prometa vključno z izdelavo elaborata zapore ceste med gradnjo (npr. polovična zapora ter usmerjanje s semaforji)- postavitev in vzdrževanje zapore po potrjenem ceniku koncesionarja. Postavka je fiksirana in v fazi izbire izvajalca nespremenljiva za vse ponudnike.</t>
  </si>
  <si>
    <t>Ocena trajanja 30 dni</t>
  </si>
  <si>
    <t>Prevoz materiala na začasno deponijo</t>
  </si>
  <si>
    <t>Prevoz materiala na trajno deponijo, vključno s plačilom takse za odlaganje</t>
  </si>
  <si>
    <t>- elektro</t>
  </si>
  <si>
    <t>Ocena trajanja 20 dni</t>
  </si>
  <si>
    <t>Ocena trajanja 25 dni</t>
  </si>
  <si>
    <t>Arheološki nadzor po programu (odsek P1-P110 ter počivališče P1, P2)</t>
  </si>
  <si>
    <t>- odsek P1-P110</t>
  </si>
  <si>
    <t>- počivališče P1, P2</t>
  </si>
  <si>
    <t>Ocena trajanja 40 dni</t>
  </si>
  <si>
    <t>Ocena trajanja 2 dni</t>
  </si>
  <si>
    <t>trajno ali začasno deponijo</t>
  </si>
  <si>
    <r>
      <t xml:space="preserve">Svetilka </t>
    </r>
    <r>
      <rPr>
        <b/>
        <sz val="10"/>
        <rFont val="Arial"/>
        <family val="2"/>
        <charset val="238"/>
      </rPr>
      <t>Z LASTNO REDUKCIJO</t>
    </r>
    <r>
      <rPr>
        <sz val="10"/>
        <rFont val="Arial"/>
        <family val="2"/>
        <charset val="238"/>
      </rPr>
      <t xml:space="preserve"> </t>
    </r>
  </si>
  <si>
    <t>Izdelava projektne dokumentacije PID v 4 izvodih (celota upoštevati tudi izdelavo PID za komunalne vode TK VODI, VODOVOD, CR, NN PRIKLJUČEK, SEMAFORIZACIJO) vključno s potrebnimi geodetskimi posnetki</t>
  </si>
  <si>
    <r>
      <t>1 VREDNOST GRADBENIH DEL CESTE</t>
    </r>
    <r>
      <rPr>
        <sz val="9"/>
        <rFont val="Swis721 Ex BT"/>
        <family val="2"/>
      </rPr>
      <t xml:space="preserve"> (A → N)</t>
    </r>
  </si>
  <si>
    <r>
      <t>B GLAVNA CESTA - počivališče P1 od P76 do P84</t>
    </r>
    <r>
      <rPr>
        <sz val="8"/>
        <rFont val="Swis721 Ex BT"/>
        <family val="2"/>
      </rPr>
      <t xml:space="preserve"> (1→7)</t>
    </r>
  </si>
  <si>
    <r>
      <t>C GLAVNA CESTA - križišče K3: od P110 do P121</t>
    </r>
    <r>
      <rPr>
        <sz val="8"/>
        <rFont val="Swis721 Ex BT"/>
        <family val="2"/>
      </rPr>
      <t xml:space="preserve"> (1→6)</t>
    </r>
  </si>
  <si>
    <r>
      <t>E GLAVNA CESTA - počivališče P2 od P157 do P165</t>
    </r>
    <r>
      <rPr>
        <sz val="8"/>
        <rFont val="Swis721 Ex BT"/>
        <family val="2"/>
      </rPr>
      <t xml:space="preserve"> (1→7)</t>
    </r>
  </si>
  <si>
    <r>
      <t>G GLAVNA CESTA - od P203 do P252</t>
    </r>
    <r>
      <rPr>
        <sz val="8"/>
        <rFont val="Swis721 Ex BT"/>
        <family val="2"/>
      </rPr>
      <t xml:space="preserve"> (1→6)</t>
    </r>
  </si>
  <si>
    <r>
      <t>J GLAVNA CESTA - križišče K5: od P286 do P298</t>
    </r>
    <r>
      <rPr>
        <sz val="8"/>
        <rFont val="Swis721 Ex BT"/>
        <family val="2"/>
      </rPr>
      <t xml:space="preserve"> (1→6)</t>
    </r>
  </si>
  <si>
    <r>
      <t>I GLAVNA CESTA - od P267 do P286</t>
    </r>
    <r>
      <rPr>
        <sz val="8"/>
        <rFont val="Swis721 Ex BT"/>
        <family val="2"/>
      </rPr>
      <t xml:space="preserve"> (1→6)</t>
    </r>
  </si>
  <si>
    <r>
      <t>H GLAVNA CESTA - križišče K4: od P252 do P267</t>
    </r>
    <r>
      <rPr>
        <sz val="8"/>
        <rFont val="Swis721 Ex BT"/>
        <family val="2"/>
      </rPr>
      <t xml:space="preserve"> (1→6)</t>
    </r>
  </si>
  <si>
    <r>
      <t>L ZADRŽEVALNI BAZEN</t>
    </r>
    <r>
      <rPr>
        <sz val="8"/>
        <rFont val="Swis721 Ex BT"/>
        <family val="2"/>
      </rPr>
      <t xml:space="preserve">  (1→7)</t>
    </r>
  </si>
  <si>
    <r>
      <t>K GLAVNA CESTA - od P298 do P322</t>
    </r>
    <r>
      <rPr>
        <sz val="8"/>
        <rFont val="Swis721 Ex BT"/>
        <family val="2"/>
      </rPr>
      <t xml:space="preserve"> (1→6)</t>
    </r>
  </si>
  <si>
    <r>
      <t>N GLAVNA CESTA - križišče K7: od P316 do P322</t>
    </r>
    <r>
      <rPr>
        <sz val="8"/>
        <rFont val="Swis721 Ex BT"/>
        <family val="2"/>
      </rPr>
      <t xml:space="preserve"> (1→6)</t>
    </r>
  </si>
  <si>
    <t>NN PRIKLJUČEK CR</t>
  </si>
  <si>
    <t>TRAFO POSTAJA + SN VOD</t>
  </si>
  <si>
    <t>REKAPITULACIJA GRADBENA DELA CESTA PO ODSEKIH</t>
  </si>
  <si>
    <r>
      <t>SKUPAJ</t>
    </r>
    <r>
      <rPr>
        <sz val="9"/>
        <rFont val="Swis721 Ex BT"/>
        <family val="2"/>
      </rPr>
      <t xml:space="preserve"> </t>
    </r>
  </si>
  <si>
    <t>0393 Kidričevo - Hajdina  od km 1+156 do 7+370</t>
  </si>
  <si>
    <t>NEPREDVIDENA DELA 10% (1-8)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</si>
</sst>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#,##0.00\ &quot;€&quot;"/>
    <numFmt numFmtId="167" formatCode="#,##0.00\ \€"/>
    <numFmt numFmtId="168" formatCode="dd\.mm\.yyyy"/>
    <numFmt numFmtId="169" formatCode="_-* #,##0.00\ _S_I_T_-;\-* #,##0.00\ _S_I_T_-;_-* \-??\ _S_I_T_-;_-@_-"/>
    <numFmt numFmtId="170" formatCode="_-* #,##0.00\ [$€-1]_-;\-* #,##0.00\ [$€-1]_-;_-* \-??\ [$€-1]_-;_-@_-"/>
    <numFmt numFmtId="171" formatCode="_-* #,##0.00\ [$€-424]_-;\-* #,##0.00\ [$€-424]_-;_-* &quot;-&quot;??\ [$€-424]_-;_-@_-"/>
    <numFmt numFmtId="172" formatCode="&quot;$&quot;#,##0\ ;\(&quot;$&quot;#,##0\)"/>
    <numFmt numFmtId="173" formatCode="0.00_)"/>
    <numFmt numFmtId="174" formatCode="_(* #,##0.00_);_(* \(#,##0.00\);_(* &quot;-&quot;??_);_(@_)"/>
  </numFmts>
  <fonts count="5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Calibri"/>
      <family val="2"/>
      <charset val="238"/>
    </font>
    <font>
      <sz val="10"/>
      <color rgb="FFFF0000"/>
      <name val="Times New Roman CE"/>
      <family val="1"/>
      <charset val="238"/>
    </font>
    <font>
      <b/>
      <sz val="12"/>
      <name val="Swis721 Ex BT"/>
      <family val="2"/>
    </font>
    <font>
      <sz val="8"/>
      <name val="Swis721 Ex BT"/>
      <family val="2"/>
    </font>
    <font>
      <b/>
      <sz val="9"/>
      <name val="Swis721 Ex BT"/>
      <family val="2"/>
    </font>
    <font>
      <sz val="9"/>
      <name val="Swis721 Ex BT"/>
      <family val="2"/>
    </font>
    <font>
      <b/>
      <sz val="8"/>
      <name val="Swis721 Ex BT"/>
      <family val="2"/>
    </font>
    <font>
      <sz val="10"/>
      <color rgb="FFFF000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7.5"/>
      <name val="Times New Roman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  <charset val="238"/>
    </font>
    <font>
      <sz val="12"/>
      <color indexed="24"/>
      <name val="Times New Roman"/>
      <charset val="238"/>
    </font>
    <font>
      <sz val="10"/>
      <name val="HelveticaPS"/>
      <family val="1"/>
      <charset val="238"/>
    </font>
    <font>
      <b/>
      <sz val="14"/>
      <name val="Arial CE"/>
      <family val="2"/>
      <charset val="238"/>
    </font>
    <font>
      <sz val="8"/>
      <name val="SLO Arial"/>
      <charset val="238"/>
    </font>
    <font>
      <sz val="10"/>
      <name val="SLO Arial"/>
      <charset val="238"/>
    </font>
    <font>
      <b/>
      <sz val="10"/>
      <name val="SLO Arial"/>
      <charset val="238"/>
    </font>
    <font>
      <sz val="10"/>
      <name val="Arial"/>
      <family val="2"/>
    </font>
    <font>
      <b/>
      <u/>
      <sz val="10"/>
      <name val="Arial"/>
      <family val="2"/>
      <charset val="238"/>
    </font>
    <font>
      <sz val="7"/>
      <color indexed="23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33" fillId="0" borderId="0" applyFont="0" applyFill="0" applyBorder="0" applyAlignment="0" applyProtection="0"/>
    <xf numFmtId="0" fontId="33" fillId="0" borderId="0"/>
    <xf numFmtId="3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173" fontId="47" fillId="0" borderId="0"/>
    <xf numFmtId="0" fontId="1" fillId="0" borderId="0"/>
    <xf numFmtId="0" fontId="45" fillId="0" borderId="0"/>
    <xf numFmtId="0" fontId="46" fillId="0" borderId="0"/>
    <xf numFmtId="0" fontId="21" fillId="0" borderId="0"/>
    <xf numFmtId="17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0" borderId="0"/>
  </cellStyleXfs>
  <cellXfs count="364">
    <xf numFmtId="0" fontId="0" fillId="0" borderId="0" xfId="0"/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/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/>
    <xf numFmtId="49" fontId="3" fillId="0" borderId="2" xfId="0" applyNumberFormat="1" applyFont="1" applyBorder="1" applyAlignment="1">
      <alignment horizontal="left"/>
    </xf>
    <xf numFmtId="4" fontId="3" fillId="0" borderId="3" xfId="0" applyNumberFormat="1" applyFont="1" applyBorder="1"/>
    <xf numFmtId="4" fontId="3" fillId="0" borderId="0" xfId="0" applyNumberFormat="1" applyFont="1" applyBorder="1"/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/>
    <xf numFmtId="4" fontId="3" fillId="0" borderId="3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165" fontId="2" fillId="0" borderId="0" xfId="0" applyNumberFormat="1" applyFont="1" applyFill="1" applyBorder="1"/>
    <xf numFmtId="0" fontId="3" fillId="0" borderId="0" xfId="0" applyFont="1" applyFill="1" applyBorder="1"/>
    <xf numFmtId="0" fontId="0" fillId="0" borderId="0" xfId="0"/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/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/>
    <xf numFmtId="49" fontId="3" fillId="0" borderId="2" xfId="0" applyNumberFormat="1" applyFont="1" applyBorder="1" applyAlignment="1">
      <alignment horizontal="left"/>
    </xf>
    <xf numFmtId="4" fontId="3" fillId="0" borderId="3" xfId="0" applyNumberFormat="1" applyFont="1" applyBorder="1"/>
    <xf numFmtId="4" fontId="3" fillId="0" borderId="0" xfId="0" applyNumberFormat="1" applyFont="1" applyBorder="1"/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5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" fontId="2" fillId="2" borderId="0" xfId="0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/>
    <xf numFmtId="0" fontId="2" fillId="0" borderId="0" xfId="0" applyFont="1" applyFill="1" applyBorder="1"/>
    <xf numFmtId="4" fontId="7" fillId="0" borderId="0" xfId="0" applyNumberFormat="1" applyFont="1" applyFill="1" applyBorder="1"/>
    <xf numFmtId="4" fontId="2" fillId="0" borderId="0" xfId="0" applyNumberFormat="1" applyFont="1" applyFill="1" applyBorder="1"/>
    <xf numFmtId="0" fontId="2" fillId="3" borderId="0" xfId="0" applyFont="1" applyFill="1" applyBorder="1"/>
    <xf numFmtId="0" fontId="9" fillId="4" borderId="0" xfId="0" applyFont="1" applyFill="1"/>
    <xf numFmtId="0" fontId="10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10" fillId="4" borderId="4" xfId="0" applyFont="1" applyFill="1" applyBorder="1"/>
    <xf numFmtId="0" fontId="11" fillId="4" borderId="5" xfId="0" applyFont="1" applyFill="1" applyBorder="1"/>
    <xf numFmtId="4" fontId="11" fillId="4" borderId="6" xfId="0" applyNumberFormat="1" applyFont="1" applyFill="1" applyBorder="1"/>
    <xf numFmtId="0" fontId="11" fillId="0" borderId="0" xfId="0" applyFont="1" applyFill="1"/>
    <xf numFmtId="0" fontId="12" fillId="4" borderId="4" xfId="0" applyFont="1" applyFill="1" applyBorder="1"/>
    <xf numFmtId="0" fontId="9" fillId="4" borderId="5" xfId="0" applyFont="1" applyFill="1" applyBorder="1"/>
    <xf numFmtId="4" fontId="9" fillId="4" borderId="6" xfId="0" applyNumberFormat="1" applyFont="1" applyFill="1" applyBorder="1"/>
    <xf numFmtId="0" fontId="12" fillId="0" borderId="0" xfId="0" applyFont="1" applyFill="1"/>
    <xf numFmtId="0" fontId="9" fillId="0" borderId="0" xfId="0" applyFont="1"/>
    <xf numFmtId="4" fontId="9" fillId="0" borderId="0" xfId="0" applyNumberFormat="1" applyFont="1" applyBorder="1"/>
    <xf numFmtId="4" fontId="9" fillId="0" borderId="0" xfId="0" applyNumberFormat="1" applyFont="1"/>
    <xf numFmtId="0" fontId="9" fillId="0" borderId="0" xfId="0" applyFont="1" applyBorder="1"/>
    <xf numFmtId="4" fontId="9" fillId="0" borderId="0" xfId="0" applyNumberFormat="1" applyFont="1" applyBorder="1" applyAlignment="1">
      <alignment wrapText="1"/>
    </xf>
    <xf numFmtId="0" fontId="11" fillId="0" borderId="0" xfId="0" applyFont="1"/>
    <xf numFmtId="0" fontId="10" fillId="4" borderId="5" xfId="0" applyFont="1" applyFill="1" applyBorder="1"/>
    <xf numFmtId="4" fontId="10" fillId="4" borderId="6" xfId="0" applyNumberFormat="1" applyFont="1" applyFill="1" applyBorder="1"/>
    <xf numFmtId="0" fontId="10" fillId="0" borderId="0" xfId="0" applyFont="1"/>
    <xf numFmtId="49" fontId="10" fillId="0" borderId="0" xfId="0" applyNumberFormat="1" applyFont="1" applyBorder="1" applyAlignment="1">
      <alignment horizontal="left"/>
    </xf>
    <xf numFmtId="4" fontId="10" fillId="0" borderId="0" xfId="0" applyNumberFormat="1" applyFont="1"/>
    <xf numFmtId="49" fontId="10" fillId="4" borderId="4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4" fontId="13" fillId="0" borderId="0" xfId="0" applyNumberFormat="1" applyFont="1" applyBorder="1"/>
    <xf numFmtId="0" fontId="13" fillId="0" borderId="0" xfId="0" applyFont="1" applyBorder="1"/>
    <xf numFmtId="0" fontId="17" fillId="0" borderId="0" xfId="0" applyFont="1"/>
    <xf numFmtId="4" fontId="17" fillId="0" borderId="0" xfId="0" applyNumberFormat="1" applyFont="1"/>
    <xf numFmtId="0" fontId="18" fillId="0" borderId="0" xfId="0" applyFont="1"/>
    <xf numFmtId="4" fontId="18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49" fontId="21" fillId="0" borderId="0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4" fontId="21" fillId="0" borderId="0" xfId="0" applyNumberFormat="1" applyFont="1" applyBorder="1"/>
    <xf numFmtId="0" fontId="21" fillId="0" borderId="0" xfId="0" applyFont="1" applyBorder="1"/>
    <xf numFmtId="49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right"/>
    </xf>
    <xf numFmtId="49" fontId="21" fillId="0" borderId="2" xfId="0" applyNumberFormat="1" applyFont="1" applyBorder="1" applyAlignment="1">
      <alignment horizontal="left"/>
    </xf>
    <xf numFmtId="49" fontId="21" fillId="0" borderId="1" xfId="0" applyNumberFormat="1" applyFont="1" applyBorder="1" applyAlignment="1">
      <alignment horizontal="left"/>
    </xf>
    <xf numFmtId="4" fontId="21" fillId="0" borderId="1" xfId="0" applyNumberFormat="1" applyFont="1" applyBorder="1"/>
    <xf numFmtId="4" fontId="21" fillId="0" borderId="3" xfId="0" applyNumberFormat="1" applyFont="1" applyBorder="1"/>
    <xf numFmtId="2" fontId="21" fillId="0" borderId="0" xfId="0" applyNumberFormat="1" applyFont="1" applyBorder="1" applyAlignment="1">
      <alignment horizontal="right"/>
    </xf>
    <xf numFmtId="2" fontId="21" fillId="0" borderId="0" xfId="0" applyNumberFormat="1" applyFont="1" applyBorder="1" applyAlignment="1">
      <alignment horizontal="left"/>
    </xf>
    <xf numFmtId="4" fontId="22" fillId="0" borderId="0" xfId="0" applyNumberFormat="1" applyFont="1" applyBorder="1"/>
    <xf numFmtId="0" fontId="22" fillId="0" borderId="0" xfId="0" applyFont="1" applyBorder="1"/>
    <xf numFmtId="0" fontId="21" fillId="0" borderId="0" xfId="0" applyFont="1"/>
    <xf numFmtId="0" fontId="23" fillId="0" borderId="0" xfId="0" applyFont="1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9" fontId="22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left" vertical="top"/>
    </xf>
    <xf numFmtId="166" fontId="22" fillId="0" borderId="0" xfId="0" applyNumberFormat="1" applyFont="1" applyAlignment="1">
      <alignment horizontal="left" vertical="top"/>
    </xf>
    <xf numFmtId="166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center"/>
    </xf>
    <xf numFmtId="166" fontId="0" fillId="0" borderId="0" xfId="0" applyNumberFormat="1" applyAlignment="1">
      <alignment horizontal="left" vertical="top"/>
    </xf>
    <xf numFmtId="49" fontId="26" fillId="0" borderId="0" xfId="0" applyNumberFormat="1" applyFont="1" applyAlignment="1"/>
    <xf numFmtId="0" fontId="27" fillId="0" borderId="0" xfId="0" applyFont="1" applyAlignment="1">
      <alignment horizontal="center"/>
    </xf>
    <xf numFmtId="0" fontId="0" fillId="0" borderId="0" xfId="0" applyAlignment="1"/>
    <xf numFmtId="0" fontId="27" fillId="0" borderId="7" xfId="0" applyFont="1" applyBorder="1"/>
    <xf numFmtId="0" fontId="27" fillId="0" borderId="7" xfId="0" applyFont="1" applyBorder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4" fontId="0" fillId="0" borderId="0" xfId="0" applyNumberFormat="1" applyFill="1"/>
    <xf numFmtId="0" fontId="0" fillId="0" borderId="0" xfId="0" applyFill="1" applyAlignment="1">
      <alignment horizontal="right"/>
    </xf>
    <xf numFmtId="0" fontId="28" fillId="0" borderId="0" xfId="0" applyFont="1" applyFill="1" applyAlignment="1">
      <alignment wrapText="1"/>
    </xf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Alignment="1">
      <alignment horizontal="center" vertical="top" wrapText="1"/>
    </xf>
    <xf numFmtId="0" fontId="30" fillId="0" borderId="0" xfId="0" applyFont="1"/>
    <xf numFmtId="0" fontId="30" fillId="0" borderId="0" xfId="0" applyFont="1" applyAlignment="1">
      <alignment vertical="top"/>
    </xf>
    <xf numFmtId="4" fontId="30" fillId="0" borderId="0" xfId="0" applyNumberFormat="1" applyFont="1"/>
    <xf numFmtId="0" fontId="30" fillId="0" borderId="0" xfId="0" applyFont="1" applyAlignment="1">
      <alignment wrapText="1"/>
    </xf>
    <xf numFmtId="0" fontId="0" fillId="0" borderId="0" xfId="0" applyAlignment="1">
      <alignment horizontal="center" vertical="top"/>
    </xf>
    <xf numFmtId="0" fontId="0" fillId="0" borderId="7" xfId="0" applyBorder="1"/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7" fillId="0" borderId="7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3" fontId="0" fillId="0" borderId="0" xfId="0" applyNumberFormat="1" applyAlignment="1"/>
    <xf numFmtId="3" fontId="0" fillId="0" borderId="0" xfId="0" applyNumberFormat="1"/>
    <xf numFmtId="0" fontId="0" fillId="0" borderId="7" xfId="0" applyFill="1" applyBorder="1"/>
    <xf numFmtId="0" fontId="27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vertical="top"/>
    </xf>
    <xf numFmtId="0" fontId="31" fillId="0" borderId="0" xfId="0" applyFont="1" applyAlignment="1">
      <alignment horizontal="right"/>
    </xf>
    <xf numFmtId="168" fontId="0" fillId="0" borderId="0" xfId="0" applyNumberFormat="1" applyFill="1"/>
    <xf numFmtId="0" fontId="25" fillId="0" borderId="0" xfId="0" applyFont="1" applyBorder="1" applyAlignment="1"/>
    <xf numFmtId="0" fontId="34" fillId="0" borderId="0" xfId="0" applyFont="1" applyBorder="1" applyAlignment="1"/>
    <xf numFmtId="0" fontId="35" fillId="0" borderId="0" xfId="0" applyFont="1" applyBorder="1" applyAlignment="1"/>
    <xf numFmtId="0" fontId="0" fillId="0" borderId="0" xfId="0" applyBorder="1" applyAlignment="1"/>
    <xf numFmtId="0" fontId="25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49" fontId="38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169" fontId="39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170" fontId="39" fillId="0" borderId="0" xfId="0" applyNumberFormat="1" applyFont="1" applyBorder="1" applyAlignment="1">
      <alignment horizontal="righ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170" fontId="39" fillId="0" borderId="1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170" fontId="34" fillId="0" borderId="0" xfId="0" applyNumberFormat="1" applyFont="1" applyBorder="1" applyAlignment="1">
      <alignment horizontal="right"/>
    </xf>
    <xf numFmtId="0" fontId="40" fillId="0" borderId="10" xfId="0" applyFont="1" applyBorder="1" applyAlignment="1">
      <alignment horizontal="left"/>
    </xf>
    <xf numFmtId="170" fontId="34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169" fontId="0" fillId="0" borderId="0" xfId="0" applyNumberFormat="1" applyBorder="1" applyAlignment="1">
      <alignment horizontal="right"/>
    </xf>
    <xf numFmtId="0" fontId="41" fillId="0" borderId="0" xfId="0" applyFont="1" applyBorder="1" applyAlignment="1">
      <alignment vertical="top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right" vertical="top"/>
    </xf>
    <xf numFmtId="0" fontId="41" fillId="0" borderId="0" xfId="0" applyFont="1" applyBorder="1" applyAlignment="1">
      <alignment horizontal="center" vertical="top"/>
    </xf>
    <xf numFmtId="49" fontId="35" fillId="0" borderId="0" xfId="0" applyNumberFormat="1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170" fontId="35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left" vertical="top"/>
    </xf>
    <xf numFmtId="44" fontId="0" fillId="0" borderId="0" xfId="1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2" fontId="0" fillId="0" borderId="0" xfId="0" applyNumberFormat="1" applyFont="1" applyAlignment="1">
      <alignment horizontal="right" vertical="top"/>
    </xf>
    <xf numFmtId="44" fontId="0" fillId="0" borderId="0" xfId="1" applyNumberFormat="1" applyFont="1" applyAlignment="1">
      <alignment horizontal="right" vertical="top"/>
    </xf>
    <xf numFmtId="165" fontId="0" fillId="0" borderId="0" xfId="0" applyNumberFormat="1" applyFont="1" applyAlignment="1">
      <alignment horizontal="right" vertical="top"/>
    </xf>
    <xf numFmtId="2" fontId="0" fillId="0" borderId="0" xfId="0" applyNumberFormat="1" applyFont="1" applyBorder="1" applyAlignment="1">
      <alignment horizontal="right" vertical="top"/>
    </xf>
    <xf numFmtId="44" fontId="0" fillId="0" borderId="0" xfId="1" applyNumberFormat="1" applyFont="1" applyBorder="1" applyAlignment="1">
      <alignment horizontal="right" vertical="top"/>
    </xf>
    <xf numFmtId="44" fontId="0" fillId="0" borderId="0" xfId="1" applyNumberFormat="1" applyFont="1" applyFill="1" applyBorder="1" applyAlignment="1" applyProtection="1">
      <alignment horizontal="right" vertical="top"/>
    </xf>
    <xf numFmtId="2" fontId="0" fillId="0" borderId="0" xfId="0" applyNumberFormat="1" applyFont="1" applyFill="1" applyBorder="1" applyAlignment="1">
      <alignment horizontal="right" vertical="top"/>
    </xf>
    <xf numFmtId="171" fontId="0" fillId="0" borderId="0" xfId="0" applyNumberFormat="1" applyAlignment="1">
      <alignment horizontal="left" vertical="top"/>
    </xf>
    <xf numFmtId="0" fontId="35" fillId="0" borderId="0" xfId="0" applyFont="1" applyBorder="1" applyAlignment="1">
      <alignment vertical="top"/>
    </xf>
    <xf numFmtId="0" fontId="0" fillId="0" borderId="0" xfId="0" applyFont="1" applyBorder="1"/>
    <xf numFmtId="0" fontId="21" fillId="0" borderId="0" xfId="0" applyFont="1" applyAlignment="1">
      <alignment vertical="top" wrapText="1"/>
    </xf>
    <xf numFmtId="0" fontId="33" fillId="0" borderId="0" xfId="0" applyFont="1" applyBorder="1" applyAlignment="1">
      <alignment horizontal="left" vertical="top" wrapText="1"/>
    </xf>
    <xf numFmtId="44" fontId="33" fillId="0" borderId="0" xfId="1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170" fontId="35" fillId="0" borderId="0" xfId="1" applyNumberFormat="1" applyFont="1" applyFill="1" applyBorder="1" applyAlignment="1" applyProtection="1">
      <alignment horizontal="right"/>
    </xf>
    <xf numFmtId="49" fontId="39" fillId="0" borderId="0" xfId="0" applyNumberFormat="1" applyFont="1" applyBorder="1" applyAlignment="1">
      <alignment horizontal="left" vertical="top"/>
    </xf>
    <xf numFmtId="0" fontId="39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center" vertical="top"/>
    </xf>
    <xf numFmtId="2" fontId="39" fillId="0" borderId="0" xfId="0" applyNumberFormat="1" applyFont="1" applyBorder="1" applyAlignment="1">
      <alignment horizontal="right" vertical="top"/>
    </xf>
    <xf numFmtId="44" fontId="39" fillId="0" borderId="0" xfId="0" applyNumberFormat="1" applyFont="1" applyBorder="1" applyAlignment="1">
      <alignment horizontal="right" vertical="top"/>
    </xf>
    <xf numFmtId="44" fontId="39" fillId="0" borderId="0" xfId="1" applyNumberFormat="1" applyFont="1" applyFill="1" applyBorder="1" applyAlignment="1" applyProtection="1">
      <alignment horizontal="right" vertical="top"/>
    </xf>
    <xf numFmtId="0" fontId="0" fillId="0" borderId="0" xfId="0" applyFont="1"/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top"/>
    </xf>
    <xf numFmtId="2" fontId="33" fillId="0" borderId="0" xfId="0" applyNumberFormat="1" applyFont="1" applyAlignment="1">
      <alignment horizontal="right" vertical="top"/>
    </xf>
    <xf numFmtId="44" fontId="33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Alignment="1"/>
    <xf numFmtId="0" fontId="42" fillId="0" borderId="0" xfId="2" applyFont="1" applyBorder="1"/>
    <xf numFmtId="3" fontId="42" fillId="0" borderId="0" xfId="2" applyNumberFormat="1" applyFont="1" applyBorder="1"/>
    <xf numFmtId="0" fontId="33" fillId="0" borderId="0" xfId="2"/>
    <xf numFmtId="0" fontId="43" fillId="0" borderId="0" xfId="2" applyFont="1" applyBorder="1"/>
    <xf numFmtId="0" fontId="43" fillId="0" borderId="0" xfId="2" applyFont="1" applyBorder="1" applyAlignment="1">
      <alignment horizontal="center"/>
    </xf>
    <xf numFmtId="0" fontId="43" fillId="0" borderId="0" xfId="2" applyFont="1" applyBorder="1" applyAlignment="1">
      <alignment horizontal="left"/>
    </xf>
    <xf numFmtId="3" fontId="43" fillId="0" borderId="0" xfId="2" applyNumberFormat="1" applyFont="1" applyBorder="1"/>
    <xf numFmtId="3" fontId="43" fillId="0" borderId="0" xfId="2" applyNumberFormat="1" applyFont="1" applyBorder="1" applyAlignment="1"/>
    <xf numFmtId="49" fontId="43" fillId="0" borderId="0" xfId="2" applyNumberFormat="1" applyFont="1" applyBorder="1"/>
    <xf numFmtId="0" fontId="48" fillId="0" borderId="0" xfId="14" applyFont="1" applyBorder="1"/>
    <xf numFmtId="0" fontId="46" fillId="0" borderId="0" xfId="14"/>
    <xf numFmtId="0" fontId="33" fillId="0" borderId="0" xfId="2" applyAlignment="1"/>
    <xf numFmtId="0" fontId="48" fillId="0" borderId="0" xfId="14" applyFont="1" applyBorder="1" applyAlignment="1">
      <alignment horizontal="center"/>
    </xf>
    <xf numFmtId="0" fontId="49" fillId="0" borderId="0" xfId="14" applyFont="1" applyBorder="1" applyAlignment="1">
      <alignment horizontal="center"/>
    </xf>
    <xf numFmtId="0" fontId="43" fillId="0" borderId="0" xfId="2" applyFont="1" applyBorder="1" applyAlignment="1">
      <alignment horizontal="left" vertical="center"/>
    </xf>
    <xf numFmtId="0" fontId="43" fillId="0" borderId="11" xfId="2" applyFont="1" applyBorder="1" applyAlignment="1">
      <alignment horizontal="left" vertical="center"/>
    </xf>
    <xf numFmtId="0" fontId="43" fillId="0" borderId="11" xfId="2" applyFont="1" applyBorder="1" applyAlignment="1">
      <alignment horizontal="center" vertical="center"/>
    </xf>
    <xf numFmtId="3" fontId="43" fillId="0" borderId="11" xfId="2" applyNumberFormat="1" applyFont="1" applyBorder="1" applyAlignment="1">
      <alignment horizontal="center" vertical="center"/>
    </xf>
    <xf numFmtId="3" fontId="42" fillId="0" borderId="0" xfId="2" applyNumberFormat="1" applyFont="1" applyBorder="1" applyAlignment="1">
      <alignment horizontal="right"/>
    </xf>
    <xf numFmtId="0" fontId="43" fillId="0" borderId="0" xfId="2" applyFont="1" applyBorder="1" applyAlignment="1">
      <alignment vertical="center"/>
    </xf>
    <xf numFmtId="0" fontId="22" fillId="0" borderId="12" xfId="2" applyFont="1" applyBorder="1" applyAlignment="1">
      <alignment horizontal="center" vertical="center"/>
    </xf>
    <xf numFmtId="0" fontId="22" fillId="0" borderId="12" xfId="2" applyFont="1" applyBorder="1" applyAlignment="1">
      <alignment horizontal="left" vertical="center" wrapText="1"/>
    </xf>
    <xf numFmtId="166" fontId="50" fillId="0" borderId="12" xfId="2" applyNumberFormat="1" applyFont="1" applyBorder="1" applyAlignment="1">
      <alignment horizontal="center" vertical="center"/>
    </xf>
    <xf numFmtId="166" fontId="42" fillId="0" borderId="0" xfId="2" applyNumberFormat="1" applyFont="1" applyBorder="1"/>
    <xf numFmtId="0" fontId="43" fillId="0" borderId="12" xfId="2" applyFont="1" applyBorder="1" applyAlignment="1">
      <alignment horizontal="right" vertical="center"/>
    </xf>
    <xf numFmtId="166" fontId="51" fillId="0" borderId="12" xfId="2" applyNumberFormat="1" applyFont="1" applyBorder="1" applyAlignment="1">
      <alignment horizontal="center" vertical="center"/>
    </xf>
    <xf numFmtId="0" fontId="52" fillId="0" borderId="12" xfId="2" applyFont="1" applyBorder="1" applyAlignment="1">
      <alignment horizontal="right" vertical="center"/>
    </xf>
    <xf numFmtId="49" fontId="53" fillId="0" borderId="0" xfId="9" applyNumberFormat="1" applyFont="1" applyFill="1" applyBorder="1" applyAlignment="1">
      <alignment horizontal="left"/>
    </xf>
    <xf numFmtId="0" fontId="21" fillId="0" borderId="0" xfId="2" applyFont="1" applyFill="1" applyBorder="1"/>
    <xf numFmtId="49" fontId="21" fillId="0" borderId="0" xfId="9" applyNumberFormat="1" applyFont="1" applyFill="1" applyBorder="1" applyAlignment="1">
      <alignment vertical="center"/>
    </xf>
    <xf numFmtId="0" fontId="21" fillId="0" borderId="0" xfId="11" applyFont="1" applyFill="1" applyBorder="1" applyAlignment="1">
      <alignment vertical="center"/>
    </xf>
    <xf numFmtId="3" fontId="42" fillId="0" borderId="0" xfId="2" applyNumberFormat="1" applyFont="1" applyBorder="1" applyAlignment="1">
      <alignment horizontal="left"/>
    </xf>
    <xf numFmtId="0" fontId="54" fillId="0" borderId="0" xfId="2" applyFont="1" applyBorder="1" applyAlignment="1">
      <alignment horizontal="left" wrapText="1"/>
    </xf>
    <xf numFmtId="49" fontId="55" fillId="0" borderId="0" xfId="2" applyNumberFormat="1" applyFont="1" applyFill="1" applyBorder="1" applyAlignment="1">
      <alignment vertical="center"/>
    </xf>
    <xf numFmtId="0" fontId="33" fillId="0" borderId="0" xfId="2" applyFont="1" applyFill="1" applyBorder="1"/>
    <xf numFmtId="0" fontId="21" fillId="0" borderId="0" xfId="2" applyFont="1" applyFill="1" applyBorder="1" applyAlignment="1">
      <alignment vertical="center"/>
    </xf>
    <xf numFmtId="49" fontId="55" fillId="0" borderId="0" xfId="2" applyNumberFormat="1" applyFont="1" applyFill="1" applyBorder="1" applyAlignment="1">
      <alignment horizontal="left" vertical="top"/>
    </xf>
    <xf numFmtId="2" fontId="55" fillId="0" borderId="0" xfId="2" applyNumberFormat="1" applyFont="1" applyFill="1" applyBorder="1" applyAlignment="1">
      <alignment vertical="center"/>
    </xf>
    <xf numFmtId="0" fontId="22" fillId="0" borderId="0" xfId="2" applyFont="1" applyFill="1" applyBorder="1" applyAlignment="1" applyProtection="1">
      <alignment vertical="top"/>
    </xf>
    <xf numFmtId="0" fontId="0" fillId="0" borderId="0" xfId="0" applyAlignment="1">
      <alignment wrapText="1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right" vertical="top"/>
    </xf>
    <xf numFmtId="0" fontId="22" fillId="0" borderId="0" xfId="2" applyFont="1" applyBorder="1" applyAlignment="1">
      <alignment horizontal="left" vertical="center" wrapText="1"/>
    </xf>
    <xf numFmtId="167" fontId="0" fillId="0" borderId="7" xfId="0" applyNumberFormat="1" applyFill="1" applyBorder="1" applyAlignment="1"/>
    <xf numFmtId="167" fontId="0" fillId="0" borderId="5" xfId="0" applyNumberFormat="1" applyFill="1" applyBorder="1" applyAlignment="1"/>
    <xf numFmtId="167" fontId="0" fillId="0" borderId="9" xfId="0" applyNumberFormat="1" applyFill="1" applyBorder="1" applyAlignment="1"/>
    <xf numFmtId="0" fontId="0" fillId="0" borderId="0" xfId="0" applyFill="1" applyAlignment="1"/>
    <xf numFmtId="168" fontId="0" fillId="0" borderId="0" xfId="0" applyNumberFormat="1" applyFill="1" applyAlignment="1"/>
    <xf numFmtId="167" fontId="0" fillId="0" borderId="8" xfId="0" applyNumberFormat="1" applyFill="1" applyBorder="1" applyAlignment="1"/>
    <xf numFmtId="167" fontId="0" fillId="0" borderId="0" xfId="0" applyNumberFormat="1" applyFill="1" applyAlignment="1"/>
    <xf numFmtId="167" fontId="0" fillId="0" borderId="8" xfId="0" applyNumberFormat="1" applyBorder="1" applyAlignment="1"/>
    <xf numFmtId="167" fontId="0" fillId="0" borderId="5" xfId="0" applyNumberFormat="1" applyBorder="1" applyAlignment="1"/>
    <xf numFmtId="167" fontId="0" fillId="0" borderId="7" xfId="0" applyNumberFormat="1" applyBorder="1" applyAlignment="1"/>
    <xf numFmtId="167" fontId="0" fillId="0" borderId="9" xfId="0" applyNumberFormat="1" applyBorder="1" applyAlignment="1"/>
    <xf numFmtId="3" fontId="56" fillId="0" borderId="0" xfId="14" applyNumberFormat="1" applyFont="1" applyBorder="1"/>
    <xf numFmtId="4" fontId="3" fillId="2" borderId="0" xfId="0" applyNumberFormat="1" applyFont="1" applyFill="1" applyBorder="1"/>
    <xf numFmtId="0" fontId="0" fillId="2" borderId="0" xfId="0" applyFill="1"/>
    <xf numFmtId="4" fontId="2" fillId="2" borderId="1" xfId="0" applyNumberFormat="1" applyFont="1" applyFill="1" applyBorder="1"/>
    <xf numFmtId="0" fontId="2" fillId="2" borderId="0" xfId="0" applyFont="1" applyFill="1" applyBorder="1"/>
    <xf numFmtId="4" fontId="21" fillId="2" borderId="0" xfId="0" applyNumberFormat="1" applyFont="1" applyFill="1" applyBorder="1"/>
    <xf numFmtId="4" fontId="21" fillId="2" borderId="1" xfId="0" applyNumberFormat="1" applyFont="1" applyFill="1" applyBorder="1"/>
    <xf numFmtId="4" fontId="22" fillId="2" borderId="0" xfId="0" applyNumberFormat="1" applyFont="1" applyFill="1" applyBorder="1"/>
    <xf numFmtId="0" fontId="21" fillId="2" borderId="0" xfId="0" applyFont="1" applyFill="1" applyBorder="1"/>
    <xf numFmtId="0" fontId="19" fillId="0" borderId="12" xfId="0" applyFont="1" applyFill="1" applyBorder="1"/>
    <xf numFmtId="0" fontId="18" fillId="0" borderId="4" xfId="0" applyFont="1" applyFill="1" applyBorder="1"/>
    <xf numFmtId="0" fontId="19" fillId="0" borderId="4" xfId="0" applyFont="1" applyFill="1" applyBorder="1" applyAlignment="1">
      <alignment wrapText="1"/>
    </xf>
    <xf numFmtId="0" fontId="19" fillId="0" borderId="6" xfId="0" applyFont="1" applyFill="1" applyBorder="1"/>
    <xf numFmtId="4" fontId="19" fillId="0" borderId="6" xfId="0" applyNumberFormat="1" applyFont="1" applyFill="1" applyBorder="1" applyAlignment="1">
      <alignment horizontal="right"/>
    </xf>
    <xf numFmtId="0" fontId="19" fillId="0" borderId="4" xfId="0" applyFont="1" applyFill="1" applyBorder="1"/>
    <xf numFmtId="0" fontId="19" fillId="0" borderId="6" xfId="0" applyFont="1" applyFill="1" applyBorder="1" applyAlignment="1">
      <alignment wrapText="1"/>
    </xf>
    <xf numFmtId="0" fontId="15" fillId="5" borderId="12" xfId="0" applyFont="1" applyFill="1" applyBorder="1" applyAlignment="1">
      <alignment wrapText="1"/>
    </xf>
    <xf numFmtId="0" fontId="16" fillId="6" borderId="12" xfId="0" applyFont="1" applyFill="1" applyBorder="1" applyAlignment="1">
      <alignment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wrapText="1"/>
    </xf>
    <xf numFmtId="4" fontId="15" fillId="0" borderId="12" xfId="0" applyNumberFormat="1" applyFont="1" applyBorder="1" applyAlignment="1">
      <alignment horizontal="right" wrapText="1"/>
    </xf>
    <xf numFmtId="2" fontId="15" fillId="0" borderId="12" xfId="0" applyNumberFormat="1" applyFont="1" applyBorder="1" applyAlignment="1">
      <alignment horizontal="right" wrapText="1"/>
    </xf>
    <xf numFmtId="0" fontId="15" fillId="2" borderId="12" xfId="0" applyFont="1" applyFill="1" applyBorder="1" applyAlignment="1">
      <alignment wrapText="1"/>
    </xf>
    <xf numFmtId="4" fontId="16" fillId="2" borderId="12" xfId="0" applyNumberFormat="1" applyFont="1" applyFill="1" applyBorder="1" applyAlignment="1">
      <alignment horizontal="right" wrapText="1"/>
    </xf>
    <xf numFmtId="0" fontId="15" fillId="2" borderId="12" xfId="0" applyFont="1" applyFill="1" applyBorder="1" applyAlignment="1">
      <alignment horizontal="right" wrapText="1"/>
    </xf>
    <xf numFmtId="4" fontId="15" fillId="2" borderId="12" xfId="0" applyNumberFormat="1" applyFont="1" applyFill="1" applyBorder="1" applyAlignment="1">
      <alignment horizontal="right" wrapText="1"/>
    </xf>
    <xf numFmtId="0" fontId="17" fillId="2" borderId="0" xfId="0" applyFont="1" applyFill="1"/>
    <xf numFmtId="4" fontId="16" fillId="6" borderId="12" xfId="0" applyNumberFormat="1" applyFont="1" applyFill="1" applyBorder="1" applyAlignment="1">
      <alignment wrapText="1"/>
    </xf>
    <xf numFmtId="4" fontId="0" fillId="2" borderId="0" xfId="0" applyNumberFormat="1" applyFill="1"/>
    <xf numFmtId="0" fontId="0" fillId="2" borderId="0" xfId="0" applyFill="1" applyAlignment="1">
      <alignment vertical="center"/>
    </xf>
    <xf numFmtId="0" fontId="27" fillId="2" borderId="7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4" fontId="0" fillId="2" borderId="0" xfId="0" applyNumberFormat="1" applyFill="1" applyAlignment="1"/>
    <xf numFmtId="0" fontId="0" fillId="2" borderId="0" xfId="0" applyFont="1" applyFill="1" applyBorder="1" applyAlignment="1">
      <alignment horizontal="center" vertical="top"/>
    </xf>
    <xf numFmtId="44" fontId="0" fillId="2" borderId="0" xfId="1" applyNumberFormat="1" applyFont="1" applyFill="1" applyBorder="1" applyAlignment="1">
      <alignment horizontal="left" vertical="top"/>
    </xf>
    <xf numFmtId="44" fontId="0" fillId="2" borderId="0" xfId="1" applyNumberFormat="1" applyFont="1" applyFill="1" applyAlignment="1">
      <alignment horizontal="right" vertical="top"/>
    </xf>
    <xf numFmtId="44" fontId="0" fillId="2" borderId="0" xfId="1" applyNumberFormat="1" applyFont="1" applyFill="1" applyBorder="1" applyAlignment="1">
      <alignment horizontal="right" vertical="top"/>
    </xf>
    <xf numFmtId="44" fontId="0" fillId="2" borderId="0" xfId="1" applyNumberFormat="1" applyFont="1" applyFill="1" applyBorder="1" applyAlignment="1" applyProtection="1">
      <alignment horizontal="right" vertical="top"/>
    </xf>
    <xf numFmtId="171" fontId="0" fillId="2" borderId="0" xfId="0" applyNumberFormat="1" applyFill="1" applyAlignment="1">
      <alignment horizontal="left" vertical="top"/>
    </xf>
    <xf numFmtId="44" fontId="33" fillId="2" borderId="0" xfId="1" applyNumberFormat="1" applyFont="1" applyFill="1" applyBorder="1" applyAlignment="1">
      <alignment horizontal="right" vertical="top"/>
    </xf>
    <xf numFmtId="44" fontId="0" fillId="2" borderId="0" xfId="0" applyNumberFormat="1" applyFont="1" applyFill="1" applyBorder="1" applyAlignment="1">
      <alignment horizontal="right" vertical="top"/>
    </xf>
    <xf numFmtId="0" fontId="0" fillId="2" borderId="0" xfId="0" applyFill="1" applyBorder="1" applyAlignment="1">
      <alignment horizontal="center"/>
    </xf>
    <xf numFmtId="0" fontId="41" fillId="2" borderId="0" xfId="0" applyFont="1" applyFill="1" applyBorder="1" applyAlignment="1">
      <alignment horizontal="center" vertical="top"/>
    </xf>
    <xf numFmtId="44" fontId="39" fillId="2" borderId="0" xfId="0" applyNumberFormat="1" applyFont="1" applyFill="1" applyBorder="1" applyAlignment="1">
      <alignment horizontal="right" vertical="top"/>
    </xf>
    <xf numFmtId="44" fontId="33" fillId="2" borderId="0" xfId="1" applyNumberFormat="1" applyFont="1" applyFill="1" applyAlignment="1">
      <alignment horizontal="right" vertical="top"/>
    </xf>
    <xf numFmtId="49" fontId="3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" fontId="13" fillId="0" borderId="0" xfId="0" applyNumberFormat="1" applyFont="1" applyFill="1" applyBorder="1"/>
    <xf numFmtId="0" fontId="13" fillId="0" borderId="0" xfId="0" applyFont="1" applyFill="1" applyBorder="1"/>
    <xf numFmtId="49" fontId="44" fillId="0" borderId="0" xfId="2" applyNumberFormat="1" applyFont="1" applyBorder="1" applyAlignment="1">
      <alignment horizontal="center" vertical="center"/>
    </xf>
    <xf numFmtId="49" fontId="55" fillId="0" borderId="0" xfId="2" applyNumberFormat="1" applyFont="1" applyFill="1" applyBorder="1" applyAlignment="1">
      <alignment vertical="center" wrapText="1"/>
    </xf>
    <xf numFmtId="0" fontId="33" fillId="0" borderId="0" xfId="2" applyAlignment="1"/>
    <xf numFmtId="0" fontId="21" fillId="0" borderId="0" xfId="2" applyFont="1" applyFill="1" applyBorder="1" applyAlignment="1" applyProtection="1">
      <alignment horizontal="left" vertical="top" wrapText="1"/>
    </xf>
    <xf numFmtId="0" fontId="8" fillId="4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4" fillId="0" borderId="7" xfId="0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4" fillId="0" borderId="7" xfId="0" applyFont="1" applyBorder="1" applyAlignment="1">
      <alignment horizontal="left"/>
    </xf>
    <xf numFmtId="49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8" xfId="0" applyBorder="1" applyAlignment="1">
      <alignment horizontal="right"/>
    </xf>
    <xf numFmtId="167" fontId="0" fillId="0" borderId="8" xfId="0" applyNumberFormat="1" applyBorder="1"/>
    <xf numFmtId="167" fontId="0" fillId="0" borderId="0" xfId="0" applyNumberFormat="1"/>
    <xf numFmtId="0" fontId="0" fillId="0" borderId="7" xfId="0" applyBorder="1" applyAlignment="1">
      <alignment horizontal="right"/>
    </xf>
    <xf numFmtId="167" fontId="0" fillId="0" borderId="7" xfId="0" applyNumberFormat="1" applyBorder="1"/>
    <xf numFmtId="0" fontId="27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167" fontId="0" fillId="0" borderId="5" xfId="0" applyNumberFormat="1" applyBorder="1"/>
    <xf numFmtId="167" fontId="0" fillId="0" borderId="9" xfId="0" applyNumberFormat="1" applyBorder="1"/>
    <xf numFmtId="168" fontId="0" fillId="0" borderId="0" xfId="0" applyNumberFormat="1"/>
    <xf numFmtId="0" fontId="32" fillId="0" borderId="0" xfId="0" applyFont="1" applyAlignment="1">
      <alignment horizontal="center"/>
    </xf>
    <xf numFmtId="49" fontId="3" fillId="3" borderId="0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/>
  </cellXfs>
  <cellStyles count="15">
    <cellStyle name="Comma0" xfId="3" xr:uid="{00000000-0005-0000-0000-000000000000}"/>
    <cellStyle name="Currency0" xfId="4" xr:uid="{00000000-0005-0000-0000-000001000000}"/>
    <cellStyle name="Date" xfId="5" xr:uid="{00000000-0005-0000-0000-000002000000}"/>
    <cellStyle name="Fixed" xfId="6" xr:uid="{00000000-0005-0000-0000-000003000000}"/>
    <cellStyle name="Navadno" xfId="0" builtinId="0"/>
    <cellStyle name="Navadno 2" xfId="7" xr:uid="{00000000-0005-0000-0000-000005000000}"/>
    <cellStyle name="Navadno 3" xfId="2" xr:uid="{00000000-0005-0000-0000-000006000000}"/>
    <cellStyle name="Navadno 4" xfId="8" xr:uid="{00000000-0005-0000-0000-000007000000}"/>
    <cellStyle name="Navadno 5" xfId="14" xr:uid="{00000000-0005-0000-0000-000008000000}"/>
    <cellStyle name="Navadno_SLOV_C" xfId="9" xr:uid="{00000000-0005-0000-0000-000009000000}"/>
    <cellStyle name="Normal_A .  C . JAS.-V" xfId="10" xr:uid="{00000000-0005-0000-0000-00000A000000}"/>
    <cellStyle name="Normal_I-BREZOV" xfId="11" xr:uid="{00000000-0005-0000-0000-00000B000000}"/>
    <cellStyle name="Vejica" xfId="1" builtinId="3"/>
    <cellStyle name="Vejica 2" xfId="12" xr:uid="{00000000-0005-0000-0000-00000D000000}"/>
    <cellStyle name="Vejica 3" xfId="13" xr:uid="{00000000-0005-0000-0000-00000E000000}"/>
  </cellStyles>
  <dxfs count="3"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zoomScale="85" zoomScaleNormal="85" workbookViewId="0">
      <selection activeCell="C25" sqref="C25"/>
    </sheetView>
  </sheetViews>
  <sheetFormatPr defaultRowHeight="12.7"/>
  <cols>
    <col min="1" max="1" width="9.1171875" style="231"/>
    <col min="2" max="2" width="10.87890625" style="231" customWidth="1"/>
    <col min="3" max="3" width="48.41015625" style="231" customWidth="1"/>
    <col min="4" max="4" width="26.29296875" style="231" customWidth="1"/>
    <col min="5" max="5" width="10.703125" style="231" bestFit="1" customWidth="1"/>
    <col min="6" max="257" width="9.1171875" style="231"/>
    <col min="258" max="258" width="10.87890625" style="231" customWidth="1"/>
    <col min="259" max="259" width="48.41015625" style="231" customWidth="1"/>
    <col min="260" max="260" width="26.29296875" style="231" customWidth="1"/>
    <col min="261" max="513" width="9.1171875" style="231"/>
    <col min="514" max="514" width="10.87890625" style="231" customWidth="1"/>
    <col min="515" max="515" width="48.41015625" style="231" customWidth="1"/>
    <col min="516" max="516" width="26.29296875" style="231" customWidth="1"/>
    <col min="517" max="769" width="9.1171875" style="231"/>
    <col min="770" max="770" width="10.87890625" style="231" customWidth="1"/>
    <col min="771" max="771" width="48.41015625" style="231" customWidth="1"/>
    <col min="772" max="772" width="26.29296875" style="231" customWidth="1"/>
    <col min="773" max="1025" width="9.1171875" style="231"/>
    <col min="1026" max="1026" width="10.87890625" style="231" customWidth="1"/>
    <col min="1027" max="1027" width="48.41015625" style="231" customWidth="1"/>
    <col min="1028" max="1028" width="26.29296875" style="231" customWidth="1"/>
    <col min="1029" max="1281" width="9.1171875" style="231"/>
    <col min="1282" max="1282" width="10.87890625" style="231" customWidth="1"/>
    <col min="1283" max="1283" width="48.41015625" style="231" customWidth="1"/>
    <col min="1284" max="1284" width="26.29296875" style="231" customWidth="1"/>
    <col min="1285" max="1537" width="9.1171875" style="231"/>
    <col min="1538" max="1538" width="10.87890625" style="231" customWidth="1"/>
    <col min="1539" max="1539" width="48.41015625" style="231" customWidth="1"/>
    <col min="1540" max="1540" width="26.29296875" style="231" customWidth="1"/>
    <col min="1541" max="1793" width="9.1171875" style="231"/>
    <col min="1794" max="1794" width="10.87890625" style="231" customWidth="1"/>
    <col min="1795" max="1795" width="48.41015625" style="231" customWidth="1"/>
    <col min="1796" max="1796" width="26.29296875" style="231" customWidth="1"/>
    <col min="1797" max="2049" width="9.1171875" style="231"/>
    <col min="2050" max="2050" width="10.87890625" style="231" customWidth="1"/>
    <col min="2051" max="2051" width="48.41015625" style="231" customWidth="1"/>
    <col min="2052" max="2052" width="26.29296875" style="231" customWidth="1"/>
    <col min="2053" max="2305" width="9.1171875" style="231"/>
    <col min="2306" max="2306" width="10.87890625" style="231" customWidth="1"/>
    <col min="2307" max="2307" width="48.41015625" style="231" customWidth="1"/>
    <col min="2308" max="2308" width="26.29296875" style="231" customWidth="1"/>
    <col min="2309" max="2561" width="9.1171875" style="231"/>
    <col min="2562" max="2562" width="10.87890625" style="231" customWidth="1"/>
    <col min="2563" max="2563" width="48.41015625" style="231" customWidth="1"/>
    <col min="2564" max="2564" width="26.29296875" style="231" customWidth="1"/>
    <col min="2565" max="2817" width="9.1171875" style="231"/>
    <col min="2818" max="2818" width="10.87890625" style="231" customWidth="1"/>
    <col min="2819" max="2819" width="48.41015625" style="231" customWidth="1"/>
    <col min="2820" max="2820" width="26.29296875" style="231" customWidth="1"/>
    <col min="2821" max="3073" width="9.1171875" style="231"/>
    <col min="3074" max="3074" width="10.87890625" style="231" customWidth="1"/>
    <col min="3075" max="3075" width="48.41015625" style="231" customWidth="1"/>
    <col min="3076" max="3076" width="26.29296875" style="231" customWidth="1"/>
    <col min="3077" max="3329" width="9.1171875" style="231"/>
    <col min="3330" max="3330" width="10.87890625" style="231" customWidth="1"/>
    <col min="3331" max="3331" width="48.41015625" style="231" customWidth="1"/>
    <col min="3332" max="3332" width="26.29296875" style="231" customWidth="1"/>
    <col min="3333" max="3585" width="9.1171875" style="231"/>
    <col min="3586" max="3586" width="10.87890625" style="231" customWidth="1"/>
    <col min="3587" max="3587" width="48.41015625" style="231" customWidth="1"/>
    <col min="3588" max="3588" width="26.29296875" style="231" customWidth="1"/>
    <col min="3589" max="3841" width="9.1171875" style="231"/>
    <col min="3842" max="3842" width="10.87890625" style="231" customWidth="1"/>
    <col min="3843" max="3843" width="48.41015625" style="231" customWidth="1"/>
    <col min="3844" max="3844" width="26.29296875" style="231" customWidth="1"/>
    <col min="3845" max="4097" width="9.1171875" style="231"/>
    <col min="4098" max="4098" width="10.87890625" style="231" customWidth="1"/>
    <col min="4099" max="4099" width="48.41015625" style="231" customWidth="1"/>
    <col min="4100" max="4100" width="26.29296875" style="231" customWidth="1"/>
    <col min="4101" max="4353" width="9.1171875" style="231"/>
    <col min="4354" max="4354" width="10.87890625" style="231" customWidth="1"/>
    <col min="4355" max="4355" width="48.41015625" style="231" customWidth="1"/>
    <col min="4356" max="4356" width="26.29296875" style="231" customWidth="1"/>
    <col min="4357" max="4609" width="9.1171875" style="231"/>
    <col min="4610" max="4610" width="10.87890625" style="231" customWidth="1"/>
    <col min="4611" max="4611" width="48.41015625" style="231" customWidth="1"/>
    <col min="4612" max="4612" width="26.29296875" style="231" customWidth="1"/>
    <col min="4613" max="4865" width="9.1171875" style="231"/>
    <col min="4866" max="4866" width="10.87890625" style="231" customWidth="1"/>
    <col min="4867" max="4867" width="48.41015625" style="231" customWidth="1"/>
    <col min="4868" max="4868" width="26.29296875" style="231" customWidth="1"/>
    <col min="4869" max="5121" width="9.1171875" style="231"/>
    <col min="5122" max="5122" width="10.87890625" style="231" customWidth="1"/>
    <col min="5123" max="5123" width="48.41015625" style="231" customWidth="1"/>
    <col min="5124" max="5124" width="26.29296875" style="231" customWidth="1"/>
    <col min="5125" max="5377" width="9.1171875" style="231"/>
    <col min="5378" max="5378" width="10.87890625" style="231" customWidth="1"/>
    <col min="5379" max="5379" width="48.41015625" style="231" customWidth="1"/>
    <col min="5380" max="5380" width="26.29296875" style="231" customWidth="1"/>
    <col min="5381" max="5633" width="9.1171875" style="231"/>
    <col min="5634" max="5634" width="10.87890625" style="231" customWidth="1"/>
    <col min="5635" max="5635" width="48.41015625" style="231" customWidth="1"/>
    <col min="5636" max="5636" width="26.29296875" style="231" customWidth="1"/>
    <col min="5637" max="5889" width="9.1171875" style="231"/>
    <col min="5890" max="5890" width="10.87890625" style="231" customWidth="1"/>
    <col min="5891" max="5891" width="48.41015625" style="231" customWidth="1"/>
    <col min="5892" max="5892" width="26.29296875" style="231" customWidth="1"/>
    <col min="5893" max="6145" width="9.1171875" style="231"/>
    <col min="6146" max="6146" width="10.87890625" style="231" customWidth="1"/>
    <col min="6147" max="6147" width="48.41015625" style="231" customWidth="1"/>
    <col min="6148" max="6148" width="26.29296875" style="231" customWidth="1"/>
    <col min="6149" max="6401" width="9.1171875" style="231"/>
    <col min="6402" max="6402" width="10.87890625" style="231" customWidth="1"/>
    <col min="6403" max="6403" width="48.41015625" style="231" customWidth="1"/>
    <col min="6404" max="6404" width="26.29296875" style="231" customWidth="1"/>
    <col min="6405" max="6657" width="9.1171875" style="231"/>
    <col min="6658" max="6658" width="10.87890625" style="231" customWidth="1"/>
    <col min="6659" max="6659" width="48.41015625" style="231" customWidth="1"/>
    <col min="6660" max="6660" width="26.29296875" style="231" customWidth="1"/>
    <col min="6661" max="6913" width="9.1171875" style="231"/>
    <col min="6914" max="6914" width="10.87890625" style="231" customWidth="1"/>
    <col min="6915" max="6915" width="48.41015625" style="231" customWidth="1"/>
    <col min="6916" max="6916" width="26.29296875" style="231" customWidth="1"/>
    <col min="6917" max="7169" width="9.1171875" style="231"/>
    <col min="7170" max="7170" width="10.87890625" style="231" customWidth="1"/>
    <col min="7171" max="7171" width="48.41015625" style="231" customWidth="1"/>
    <col min="7172" max="7172" width="26.29296875" style="231" customWidth="1"/>
    <col min="7173" max="7425" width="9.1171875" style="231"/>
    <col min="7426" max="7426" width="10.87890625" style="231" customWidth="1"/>
    <col min="7427" max="7427" width="48.41015625" style="231" customWidth="1"/>
    <col min="7428" max="7428" width="26.29296875" style="231" customWidth="1"/>
    <col min="7429" max="7681" width="9.1171875" style="231"/>
    <col min="7682" max="7682" width="10.87890625" style="231" customWidth="1"/>
    <col min="7683" max="7683" width="48.41015625" style="231" customWidth="1"/>
    <col min="7684" max="7684" width="26.29296875" style="231" customWidth="1"/>
    <col min="7685" max="7937" width="9.1171875" style="231"/>
    <col min="7938" max="7938" width="10.87890625" style="231" customWidth="1"/>
    <col min="7939" max="7939" width="48.41015625" style="231" customWidth="1"/>
    <col min="7940" max="7940" width="26.29296875" style="231" customWidth="1"/>
    <col min="7941" max="8193" width="9.1171875" style="231"/>
    <col min="8194" max="8194" width="10.87890625" style="231" customWidth="1"/>
    <col min="8195" max="8195" width="48.41015625" style="231" customWidth="1"/>
    <col min="8196" max="8196" width="26.29296875" style="231" customWidth="1"/>
    <col min="8197" max="8449" width="9.1171875" style="231"/>
    <col min="8450" max="8450" width="10.87890625" style="231" customWidth="1"/>
    <col min="8451" max="8451" width="48.41015625" style="231" customWidth="1"/>
    <col min="8452" max="8452" width="26.29296875" style="231" customWidth="1"/>
    <col min="8453" max="8705" width="9.1171875" style="231"/>
    <col min="8706" max="8706" width="10.87890625" style="231" customWidth="1"/>
    <col min="8707" max="8707" width="48.41015625" style="231" customWidth="1"/>
    <col min="8708" max="8708" width="26.29296875" style="231" customWidth="1"/>
    <col min="8709" max="8961" width="9.1171875" style="231"/>
    <col min="8962" max="8962" width="10.87890625" style="231" customWidth="1"/>
    <col min="8963" max="8963" width="48.41015625" style="231" customWidth="1"/>
    <col min="8964" max="8964" width="26.29296875" style="231" customWidth="1"/>
    <col min="8965" max="9217" width="9.1171875" style="231"/>
    <col min="9218" max="9218" width="10.87890625" style="231" customWidth="1"/>
    <col min="9219" max="9219" width="48.41015625" style="231" customWidth="1"/>
    <col min="9220" max="9220" width="26.29296875" style="231" customWidth="1"/>
    <col min="9221" max="9473" width="9.1171875" style="231"/>
    <col min="9474" max="9474" width="10.87890625" style="231" customWidth="1"/>
    <col min="9475" max="9475" width="48.41015625" style="231" customWidth="1"/>
    <col min="9476" max="9476" width="26.29296875" style="231" customWidth="1"/>
    <col min="9477" max="9729" width="9.1171875" style="231"/>
    <col min="9730" max="9730" width="10.87890625" style="231" customWidth="1"/>
    <col min="9731" max="9731" width="48.41015625" style="231" customWidth="1"/>
    <col min="9732" max="9732" width="26.29296875" style="231" customWidth="1"/>
    <col min="9733" max="9985" width="9.1171875" style="231"/>
    <col min="9986" max="9986" width="10.87890625" style="231" customWidth="1"/>
    <col min="9987" max="9987" width="48.41015625" style="231" customWidth="1"/>
    <col min="9988" max="9988" width="26.29296875" style="231" customWidth="1"/>
    <col min="9989" max="10241" width="9.1171875" style="231"/>
    <col min="10242" max="10242" width="10.87890625" style="231" customWidth="1"/>
    <col min="10243" max="10243" width="48.41015625" style="231" customWidth="1"/>
    <col min="10244" max="10244" width="26.29296875" style="231" customWidth="1"/>
    <col min="10245" max="10497" width="9.1171875" style="231"/>
    <col min="10498" max="10498" width="10.87890625" style="231" customWidth="1"/>
    <col min="10499" max="10499" width="48.41015625" style="231" customWidth="1"/>
    <col min="10500" max="10500" width="26.29296875" style="231" customWidth="1"/>
    <col min="10501" max="10753" width="9.1171875" style="231"/>
    <col min="10754" max="10754" width="10.87890625" style="231" customWidth="1"/>
    <col min="10755" max="10755" width="48.41015625" style="231" customWidth="1"/>
    <col min="10756" max="10756" width="26.29296875" style="231" customWidth="1"/>
    <col min="10757" max="11009" width="9.1171875" style="231"/>
    <col min="11010" max="11010" width="10.87890625" style="231" customWidth="1"/>
    <col min="11011" max="11011" width="48.41015625" style="231" customWidth="1"/>
    <col min="11012" max="11012" width="26.29296875" style="231" customWidth="1"/>
    <col min="11013" max="11265" width="9.1171875" style="231"/>
    <col min="11266" max="11266" width="10.87890625" style="231" customWidth="1"/>
    <col min="11267" max="11267" width="48.41015625" style="231" customWidth="1"/>
    <col min="11268" max="11268" width="26.29296875" style="231" customWidth="1"/>
    <col min="11269" max="11521" width="9.1171875" style="231"/>
    <col min="11522" max="11522" width="10.87890625" style="231" customWidth="1"/>
    <col min="11523" max="11523" width="48.41015625" style="231" customWidth="1"/>
    <col min="11524" max="11524" width="26.29296875" style="231" customWidth="1"/>
    <col min="11525" max="11777" width="9.1171875" style="231"/>
    <col min="11778" max="11778" width="10.87890625" style="231" customWidth="1"/>
    <col min="11779" max="11779" width="48.41015625" style="231" customWidth="1"/>
    <col min="11780" max="11780" width="26.29296875" style="231" customWidth="1"/>
    <col min="11781" max="12033" width="9.1171875" style="231"/>
    <col min="12034" max="12034" width="10.87890625" style="231" customWidth="1"/>
    <col min="12035" max="12035" width="48.41015625" style="231" customWidth="1"/>
    <col min="12036" max="12036" width="26.29296875" style="231" customWidth="1"/>
    <col min="12037" max="12289" width="9.1171875" style="231"/>
    <col min="12290" max="12290" width="10.87890625" style="231" customWidth="1"/>
    <col min="12291" max="12291" width="48.41015625" style="231" customWidth="1"/>
    <col min="12292" max="12292" width="26.29296875" style="231" customWidth="1"/>
    <col min="12293" max="12545" width="9.1171875" style="231"/>
    <col min="12546" max="12546" width="10.87890625" style="231" customWidth="1"/>
    <col min="12547" max="12547" width="48.41015625" style="231" customWidth="1"/>
    <col min="12548" max="12548" width="26.29296875" style="231" customWidth="1"/>
    <col min="12549" max="12801" width="9.1171875" style="231"/>
    <col min="12802" max="12802" width="10.87890625" style="231" customWidth="1"/>
    <col min="12803" max="12803" width="48.41015625" style="231" customWidth="1"/>
    <col min="12804" max="12804" width="26.29296875" style="231" customWidth="1"/>
    <col min="12805" max="13057" width="9.1171875" style="231"/>
    <col min="13058" max="13058" width="10.87890625" style="231" customWidth="1"/>
    <col min="13059" max="13059" width="48.41015625" style="231" customWidth="1"/>
    <col min="13060" max="13060" width="26.29296875" style="231" customWidth="1"/>
    <col min="13061" max="13313" width="9.1171875" style="231"/>
    <col min="13314" max="13314" width="10.87890625" style="231" customWidth="1"/>
    <col min="13315" max="13315" width="48.41015625" style="231" customWidth="1"/>
    <col min="13316" max="13316" width="26.29296875" style="231" customWidth="1"/>
    <col min="13317" max="13569" width="9.1171875" style="231"/>
    <col min="13570" max="13570" width="10.87890625" style="231" customWidth="1"/>
    <col min="13571" max="13571" width="48.41015625" style="231" customWidth="1"/>
    <col min="13572" max="13572" width="26.29296875" style="231" customWidth="1"/>
    <col min="13573" max="13825" width="9.1171875" style="231"/>
    <col min="13826" max="13826" width="10.87890625" style="231" customWidth="1"/>
    <col min="13827" max="13827" width="48.41015625" style="231" customWidth="1"/>
    <col min="13828" max="13828" width="26.29296875" style="231" customWidth="1"/>
    <col min="13829" max="14081" width="9.1171875" style="231"/>
    <col min="14082" max="14082" width="10.87890625" style="231" customWidth="1"/>
    <col min="14083" max="14083" width="48.41015625" style="231" customWidth="1"/>
    <col min="14084" max="14084" width="26.29296875" style="231" customWidth="1"/>
    <col min="14085" max="14337" width="9.1171875" style="231"/>
    <col min="14338" max="14338" width="10.87890625" style="231" customWidth="1"/>
    <col min="14339" max="14339" width="48.41015625" style="231" customWidth="1"/>
    <col min="14340" max="14340" width="26.29296875" style="231" customWidth="1"/>
    <col min="14341" max="14593" width="9.1171875" style="231"/>
    <col min="14594" max="14594" width="10.87890625" style="231" customWidth="1"/>
    <col min="14595" max="14595" width="48.41015625" style="231" customWidth="1"/>
    <col min="14596" max="14596" width="26.29296875" style="231" customWidth="1"/>
    <col min="14597" max="14849" width="9.1171875" style="231"/>
    <col min="14850" max="14850" width="10.87890625" style="231" customWidth="1"/>
    <col min="14851" max="14851" width="48.41015625" style="231" customWidth="1"/>
    <col min="14852" max="14852" width="26.29296875" style="231" customWidth="1"/>
    <col min="14853" max="15105" width="9.1171875" style="231"/>
    <col min="15106" max="15106" width="10.87890625" style="231" customWidth="1"/>
    <col min="15107" max="15107" width="48.41015625" style="231" customWidth="1"/>
    <col min="15108" max="15108" width="26.29296875" style="231" customWidth="1"/>
    <col min="15109" max="15361" width="9.1171875" style="231"/>
    <col min="15362" max="15362" width="10.87890625" style="231" customWidth="1"/>
    <col min="15363" max="15363" width="48.41015625" style="231" customWidth="1"/>
    <col min="15364" max="15364" width="26.29296875" style="231" customWidth="1"/>
    <col min="15365" max="15617" width="9.1171875" style="231"/>
    <col min="15618" max="15618" width="10.87890625" style="231" customWidth="1"/>
    <col min="15619" max="15619" width="48.41015625" style="231" customWidth="1"/>
    <col min="15620" max="15620" width="26.29296875" style="231" customWidth="1"/>
    <col min="15621" max="15873" width="9.1171875" style="231"/>
    <col min="15874" max="15874" width="10.87890625" style="231" customWidth="1"/>
    <col min="15875" max="15875" width="48.41015625" style="231" customWidth="1"/>
    <col min="15876" max="15876" width="26.29296875" style="231" customWidth="1"/>
    <col min="15877" max="16129" width="9.1171875" style="231"/>
    <col min="16130" max="16130" width="10.87890625" style="231" customWidth="1"/>
    <col min="16131" max="16131" width="48.41015625" style="231" customWidth="1"/>
    <col min="16132" max="16132" width="26.29296875" style="231" customWidth="1"/>
    <col min="16133" max="16384" width="9.1171875" style="231"/>
  </cols>
  <sheetData>
    <row r="1" spans="1:9">
      <c r="A1" s="232" t="s">
        <v>1613</v>
      </c>
      <c r="C1" s="234" t="s">
        <v>1616</v>
      </c>
      <c r="E1" s="235"/>
      <c r="F1" s="235"/>
      <c r="G1" s="232"/>
      <c r="H1" s="232"/>
    </row>
    <row r="2" spans="1:9">
      <c r="B2" s="232"/>
      <c r="C2" s="233"/>
      <c r="D2" s="235"/>
      <c r="E2" s="235"/>
      <c r="F2" s="235"/>
      <c r="G2" s="232"/>
      <c r="H2" s="232"/>
    </row>
    <row r="3" spans="1:9" ht="15.35">
      <c r="A3" s="232" t="s">
        <v>1614</v>
      </c>
      <c r="C3" s="283" t="s">
        <v>1615</v>
      </c>
      <c r="D3" s="239"/>
      <c r="E3" s="240"/>
      <c r="F3" s="240"/>
      <c r="G3" s="240"/>
      <c r="H3" s="240"/>
      <c r="I3" s="240"/>
    </row>
    <row r="4" spans="1:9" ht="17.7">
      <c r="A4" s="232" t="s">
        <v>1617</v>
      </c>
      <c r="B4" s="232"/>
      <c r="C4" s="283" t="s">
        <v>1677</v>
      </c>
      <c r="D4" s="241"/>
      <c r="E4" s="240"/>
      <c r="F4" s="240"/>
      <c r="G4" s="240"/>
      <c r="H4" s="240"/>
      <c r="I4" s="240"/>
    </row>
    <row r="5" spans="1:9" ht="17.7">
      <c r="B5" s="232"/>
      <c r="C5" s="238"/>
      <c r="D5" s="242"/>
      <c r="E5" s="235"/>
      <c r="F5" s="235"/>
      <c r="G5" s="232"/>
      <c r="H5" s="232"/>
    </row>
    <row r="6" spans="1:9">
      <c r="C6" s="236"/>
      <c r="E6" s="235"/>
      <c r="F6" s="235"/>
      <c r="G6" s="232"/>
      <c r="H6" s="232"/>
    </row>
    <row r="7" spans="1:9">
      <c r="B7" s="232"/>
      <c r="C7" s="235"/>
      <c r="E7" s="235"/>
      <c r="F7" s="235"/>
      <c r="G7" s="232"/>
      <c r="H7" s="232"/>
    </row>
    <row r="8" spans="1:9">
      <c r="A8" s="232" t="s">
        <v>1618</v>
      </c>
      <c r="C8" s="235" t="s">
        <v>1619</v>
      </c>
      <c r="E8" s="230"/>
      <c r="F8" s="230"/>
      <c r="G8" s="229"/>
      <c r="H8" s="229"/>
    </row>
    <row r="9" spans="1:9">
      <c r="A9" s="232" t="s">
        <v>1620</v>
      </c>
      <c r="C9" s="237" t="s">
        <v>1643</v>
      </c>
      <c r="E9" s="230"/>
      <c r="F9" s="230"/>
      <c r="G9" s="229"/>
      <c r="H9" s="229"/>
    </row>
    <row r="10" spans="1:9">
      <c r="A10" s="232" t="s">
        <v>1621</v>
      </c>
      <c r="C10" s="237" t="s">
        <v>1644</v>
      </c>
      <c r="E10" s="230"/>
      <c r="F10" s="230"/>
      <c r="G10" s="229"/>
      <c r="H10" s="229"/>
    </row>
    <row r="11" spans="1:9">
      <c r="B11" s="232"/>
      <c r="D11" s="235"/>
      <c r="E11" s="230"/>
      <c r="F11" s="230"/>
      <c r="G11" s="229"/>
      <c r="H11" s="229"/>
    </row>
    <row r="12" spans="1:9">
      <c r="F12" s="230"/>
      <c r="G12" s="229"/>
      <c r="H12" s="229"/>
    </row>
    <row r="13" spans="1:9" ht="20">
      <c r="B13" s="333" t="s">
        <v>650</v>
      </c>
      <c r="C13" s="333"/>
      <c r="D13" s="333"/>
      <c r="E13" s="333"/>
      <c r="F13" s="333"/>
      <c r="G13" s="333"/>
      <c r="H13" s="229"/>
    </row>
    <row r="14" spans="1:9">
      <c r="F14" s="230"/>
      <c r="G14" s="229"/>
      <c r="H14" s="229"/>
    </row>
    <row r="15" spans="1:9">
      <c r="A15" s="243"/>
      <c r="B15" s="244"/>
      <c r="C15" s="245" t="s">
        <v>1622</v>
      </c>
      <c r="D15" s="246" t="s">
        <v>1623</v>
      </c>
      <c r="E15" s="247"/>
      <c r="F15" s="230"/>
      <c r="G15" s="229"/>
      <c r="H15" s="229"/>
    </row>
    <row r="16" spans="1:9">
      <c r="A16" s="248"/>
      <c r="B16" s="249">
        <v>1</v>
      </c>
      <c r="C16" s="250" t="s">
        <v>1426</v>
      </c>
      <c r="D16" s="251">
        <f>'REKAPITULACIJA CESTA'!D5</f>
        <v>68050</v>
      </c>
      <c r="E16" s="252"/>
      <c r="F16" s="230"/>
      <c r="G16" s="229"/>
      <c r="H16" s="229"/>
    </row>
    <row r="17" spans="1:8">
      <c r="A17" s="248"/>
      <c r="B17" s="249">
        <v>2</v>
      </c>
      <c r="C17" s="250" t="s">
        <v>994</v>
      </c>
      <c r="D17" s="251">
        <f>'CR K3 od P110 do P121'!F240+'CR K4 od P251 do P268'!F239+'CR K5 od P286 do P298 '!F284+'CR K6 od od P197 do P208'!F282+' CR K7 od P312 do P320'!F258</f>
        <v>0</v>
      </c>
      <c r="E17" s="252"/>
      <c r="F17" s="230"/>
      <c r="G17" s="229"/>
      <c r="H17" s="229"/>
    </row>
    <row r="18" spans="1:8">
      <c r="A18" s="248"/>
      <c r="B18" s="249">
        <v>3</v>
      </c>
      <c r="C18" s="250" t="s">
        <v>1673</v>
      </c>
      <c r="D18" s="251">
        <f>'NN priključek za CR'!F193</f>
        <v>0</v>
      </c>
      <c r="E18" s="252"/>
      <c r="F18" s="230"/>
      <c r="G18" s="229"/>
      <c r="H18" s="229"/>
    </row>
    <row r="19" spans="1:8">
      <c r="A19" s="248"/>
      <c r="B19" s="249">
        <v>4</v>
      </c>
      <c r="C19" s="250" t="s">
        <v>1625</v>
      </c>
      <c r="D19" s="251">
        <f>VODOVOD!F153</f>
        <v>0</v>
      </c>
      <c r="E19" s="252"/>
      <c r="F19" s="230"/>
      <c r="G19" s="229"/>
      <c r="H19" s="229"/>
    </row>
    <row r="20" spans="1:8">
      <c r="A20" s="248"/>
      <c r="B20" s="249">
        <v>5</v>
      </c>
      <c r="C20" s="250" t="s">
        <v>1624</v>
      </c>
      <c r="D20" s="251">
        <f>'načrt zaščite TK VODOV '!G66</f>
        <v>0</v>
      </c>
      <c r="E20" s="252"/>
      <c r="F20" s="230"/>
      <c r="G20" s="229"/>
      <c r="H20" s="229"/>
    </row>
    <row r="21" spans="1:8">
      <c r="A21" s="248"/>
      <c r="B21" s="249">
        <v>6</v>
      </c>
      <c r="C21" s="250" t="s">
        <v>1674</v>
      </c>
      <c r="D21" s="251">
        <f>'načrt trafo postaje'!F214</f>
        <v>0</v>
      </c>
      <c r="E21" s="252"/>
      <c r="F21" s="230"/>
      <c r="G21" s="229"/>
      <c r="H21" s="229"/>
    </row>
    <row r="22" spans="1:8">
      <c r="A22" s="248"/>
      <c r="B22" s="249">
        <v>7</v>
      </c>
      <c r="C22" s="250" t="s">
        <v>1645</v>
      </c>
      <c r="D22" s="251">
        <f>'načrt semaforizacije'!F38</f>
        <v>0</v>
      </c>
      <c r="E22" s="252"/>
      <c r="F22" s="230"/>
      <c r="G22" s="229"/>
      <c r="H22" s="229"/>
    </row>
    <row r="23" spans="1:8">
      <c r="A23" s="248"/>
      <c r="B23" s="249">
        <v>8</v>
      </c>
      <c r="C23" s="250" t="s">
        <v>18</v>
      </c>
      <c r="D23" s="251">
        <f>'TUJE STORITVE'!F28</f>
        <v>0</v>
      </c>
      <c r="E23" s="252"/>
      <c r="H23" s="229"/>
    </row>
    <row r="24" spans="1:8">
      <c r="A24" s="248"/>
      <c r="B24" s="249">
        <v>9</v>
      </c>
      <c r="C24" s="250" t="s">
        <v>1678</v>
      </c>
      <c r="D24" s="251">
        <v>0</v>
      </c>
      <c r="E24" s="252"/>
      <c r="H24" s="229"/>
    </row>
    <row r="25" spans="1:8">
      <c r="A25" s="229"/>
      <c r="B25" s="229"/>
      <c r="C25" s="253" t="s">
        <v>1626</v>
      </c>
      <c r="D25" s="254">
        <f>SUM(D16:D24)</f>
        <v>68050</v>
      </c>
      <c r="E25" s="252"/>
    </row>
    <row r="26" spans="1:8">
      <c r="A26" s="229"/>
      <c r="B26" s="232"/>
      <c r="C26" s="255" t="s">
        <v>1627</v>
      </c>
      <c r="D26" s="251">
        <f>ROUND(D25*0.22,2)</f>
        <v>14971</v>
      </c>
    </row>
    <row r="27" spans="1:8">
      <c r="A27" s="256"/>
      <c r="B27" s="257"/>
      <c r="C27" s="253" t="s">
        <v>1628</v>
      </c>
      <c r="D27" s="254">
        <f>ROUND(D25+D26,2)</f>
        <v>83021</v>
      </c>
    </row>
    <row r="28" spans="1:8">
      <c r="A28" s="258"/>
      <c r="B28" s="257"/>
      <c r="C28" s="259"/>
      <c r="D28" s="260"/>
    </row>
    <row r="29" spans="1:8">
      <c r="A29" s="258"/>
      <c r="B29" s="257"/>
      <c r="C29" s="259"/>
      <c r="D29" s="260"/>
    </row>
    <row r="30" spans="1:8">
      <c r="A30" s="258"/>
      <c r="B30" s="257"/>
      <c r="C30" s="271"/>
      <c r="D30" s="260"/>
    </row>
    <row r="31" spans="1:8">
      <c r="A31" s="258"/>
      <c r="B31" s="257"/>
      <c r="C31" s="259"/>
      <c r="D31" s="260"/>
    </row>
    <row r="32" spans="1:8">
      <c r="A32" s="256" t="s">
        <v>1629</v>
      </c>
      <c r="B32" s="257"/>
      <c r="C32" s="259"/>
      <c r="D32" s="260"/>
    </row>
    <row r="33" spans="1:4">
      <c r="A33" s="258" t="s">
        <v>1630</v>
      </c>
      <c r="B33" s="257"/>
      <c r="C33" s="259"/>
      <c r="D33" s="261"/>
    </row>
    <row r="34" spans="1:4">
      <c r="A34" s="258" t="s">
        <v>1631</v>
      </c>
      <c r="B34" s="257"/>
      <c r="C34" s="259"/>
      <c r="D34" s="260"/>
    </row>
    <row r="35" spans="1:4">
      <c r="A35" s="258" t="s">
        <v>1632</v>
      </c>
      <c r="B35" s="257"/>
      <c r="C35" s="259"/>
      <c r="D35" s="260"/>
    </row>
    <row r="36" spans="1:4">
      <c r="A36" s="262" t="s">
        <v>1633</v>
      </c>
      <c r="B36" s="257"/>
      <c r="C36" s="259"/>
      <c r="D36" s="260"/>
    </row>
    <row r="37" spans="1:4">
      <c r="A37" s="263"/>
      <c r="B37" s="262" t="s">
        <v>1642</v>
      </c>
      <c r="C37" s="259"/>
      <c r="D37" s="260"/>
    </row>
    <row r="38" spans="1:4">
      <c r="A38" s="263"/>
      <c r="B38" s="264" t="s">
        <v>1634</v>
      </c>
      <c r="C38" s="259"/>
      <c r="D38" s="260"/>
    </row>
    <row r="39" spans="1:4">
      <c r="A39" s="263"/>
      <c r="B39" s="262" t="s">
        <v>1635</v>
      </c>
      <c r="C39" s="259"/>
      <c r="D39" s="260"/>
    </row>
    <row r="40" spans="1:4" ht="24.75" customHeight="1">
      <c r="A40" s="263"/>
      <c r="B40" s="334" t="s">
        <v>1636</v>
      </c>
      <c r="C40" s="335"/>
      <c r="D40" s="335"/>
    </row>
    <row r="41" spans="1:4">
      <c r="A41" s="265"/>
      <c r="B41" s="266" t="s">
        <v>1637</v>
      </c>
      <c r="C41" s="259"/>
      <c r="D41" s="260"/>
    </row>
    <row r="42" spans="1:4">
      <c r="A42" s="265"/>
      <c r="B42" s="264" t="s">
        <v>1638</v>
      </c>
      <c r="C42" s="259"/>
      <c r="D42" s="260"/>
    </row>
    <row r="43" spans="1:4">
      <c r="A43" s="265"/>
      <c r="B43" s="264" t="s">
        <v>1639</v>
      </c>
      <c r="C43" s="259"/>
      <c r="D43" s="260"/>
    </row>
    <row r="44" spans="1:4">
      <c r="A44" s="267"/>
      <c r="B44" s="264"/>
      <c r="C44" s="259"/>
      <c r="D44" s="260"/>
    </row>
    <row r="45" spans="1:4">
      <c r="A45" s="267" t="s">
        <v>1640</v>
      </c>
      <c r="B45" s="264"/>
      <c r="C45" s="259"/>
    </row>
    <row r="46" spans="1:4" ht="100.5" customHeight="1">
      <c r="A46" s="336" t="s">
        <v>1641</v>
      </c>
      <c r="B46" s="336"/>
      <c r="C46" s="336"/>
      <c r="D46" s="336"/>
    </row>
  </sheetData>
  <mergeCells count="3">
    <mergeCell ref="B13:G13"/>
    <mergeCell ref="B40:D40"/>
    <mergeCell ref="A46:D46"/>
  </mergeCells>
  <conditionalFormatting sqref="B45">
    <cfRule type="cellIs" dxfId="2" priority="1" stopIfTrue="1" operator="equal">
      <formula>0</formula>
    </cfRule>
  </conditionalFormatting>
  <conditionalFormatting sqref="B27:B31 B44">
    <cfRule type="cellIs" dxfId="1" priority="3" stopIfTrue="1" operator="equal">
      <formula>0</formula>
    </cfRule>
  </conditionalFormatting>
  <conditionalFormatting sqref="B32:B43">
    <cfRule type="cellIs" dxfId="0" priority="2" stopIfTrue="1" operator="equal">
      <formula>0</formula>
    </cfRule>
  </conditionalFormatting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59"/>
  <sheetViews>
    <sheetView view="pageBreakPreview" topLeftCell="A151" zoomScaleNormal="100" zoomScaleSheetLayoutView="100" workbookViewId="0">
      <selection activeCell="B82" sqref="B82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>
      <c r="B1" s="39" t="s">
        <v>120</v>
      </c>
    </row>
    <row r="2" spans="1:6">
      <c r="B2" s="39" t="s">
        <v>121</v>
      </c>
    </row>
    <row r="3" spans="1:6">
      <c r="B3" s="49" t="s">
        <v>668</v>
      </c>
      <c r="C3" s="50"/>
      <c r="D3" s="49"/>
    </row>
    <row r="4" spans="1:6">
      <c r="B4" s="39"/>
    </row>
    <row r="5" spans="1:6">
      <c r="B5" s="39"/>
    </row>
    <row r="6" spans="1:6">
      <c r="A6" s="40" t="s">
        <v>0</v>
      </c>
      <c r="B6" s="39" t="s">
        <v>3</v>
      </c>
    </row>
    <row r="7" spans="1:6">
      <c r="A7" s="48"/>
      <c r="B7" s="38"/>
      <c r="C7" s="38"/>
      <c r="D7" s="45"/>
      <c r="E7" s="45"/>
      <c r="F7" s="45"/>
    </row>
    <row r="8" spans="1:6">
      <c r="A8" s="48"/>
      <c r="B8" s="38" t="s">
        <v>109</v>
      </c>
      <c r="C8" s="38"/>
      <c r="D8" s="45"/>
      <c r="E8" s="45"/>
      <c r="F8" s="45"/>
    </row>
    <row r="9" spans="1:6">
      <c r="A9" s="48" t="s">
        <v>77</v>
      </c>
      <c r="B9" s="38" t="s">
        <v>33</v>
      </c>
      <c r="C9" s="38"/>
      <c r="D9" s="45"/>
      <c r="E9" s="45"/>
      <c r="F9" s="45"/>
    </row>
    <row r="10" spans="1:6">
      <c r="A10" s="48"/>
      <c r="B10" s="38" t="s">
        <v>475</v>
      </c>
      <c r="C10" s="38" t="s">
        <v>34</v>
      </c>
      <c r="D10" s="45">
        <v>0.97</v>
      </c>
      <c r="E10" s="284"/>
      <c r="F10" s="45">
        <f>D10*E10</f>
        <v>0</v>
      </c>
    </row>
    <row r="11" spans="1:6">
      <c r="A11" s="48"/>
      <c r="B11" s="38"/>
      <c r="C11" s="38"/>
      <c r="D11" s="45"/>
      <c r="E11" s="284"/>
      <c r="F11" s="45"/>
    </row>
    <row r="12" spans="1:6">
      <c r="A12" s="48"/>
      <c r="B12" s="38" t="s">
        <v>111</v>
      </c>
      <c r="C12" s="38"/>
      <c r="D12" s="45"/>
      <c r="E12" s="284"/>
      <c r="F12" s="45"/>
    </row>
    <row r="13" spans="1:6">
      <c r="A13" s="48" t="s">
        <v>85</v>
      </c>
      <c r="B13" s="38" t="s">
        <v>5</v>
      </c>
      <c r="C13" s="38"/>
      <c r="D13" s="45"/>
      <c r="E13" s="284"/>
      <c r="F13" s="45"/>
    </row>
    <row r="14" spans="1:6">
      <c r="A14" s="48"/>
      <c r="B14" s="38" t="s">
        <v>127</v>
      </c>
      <c r="C14" s="38" t="s">
        <v>6</v>
      </c>
      <c r="D14" s="45">
        <v>49</v>
      </c>
      <c r="E14" s="284"/>
      <c r="F14" s="45">
        <f>D14*E14</f>
        <v>0</v>
      </c>
    </row>
    <row r="15" spans="1:6">
      <c r="A15" s="48"/>
      <c r="B15" s="38"/>
      <c r="C15" s="38"/>
      <c r="D15" s="45"/>
      <c r="E15" s="284"/>
      <c r="F15" s="45"/>
    </row>
    <row r="16" spans="1:6">
      <c r="A16" s="48"/>
      <c r="B16" s="38" t="s">
        <v>74</v>
      </c>
      <c r="C16" s="38"/>
      <c r="D16" s="45"/>
      <c r="E16" s="284"/>
      <c r="F16" s="45"/>
    </row>
    <row r="17" spans="1:6">
      <c r="A17" s="48" t="s">
        <v>86</v>
      </c>
      <c r="B17" s="38" t="s">
        <v>75</v>
      </c>
      <c r="C17" s="38"/>
      <c r="D17" s="45"/>
      <c r="E17" s="284"/>
      <c r="F17" s="45"/>
    </row>
    <row r="18" spans="1:6">
      <c r="A18" s="48"/>
      <c r="B18" s="38" t="s">
        <v>76</v>
      </c>
      <c r="C18" s="38" t="s">
        <v>6</v>
      </c>
      <c r="D18" s="45">
        <v>2</v>
      </c>
      <c r="E18" s="284"/>
      <c r="F18" s="45">
        <f>D18*E18</f>
        <v>0</v>
      </c>
    </row>
    <row r="19" spans="1:6">
      <c r="A19" s="48"/>
      <c r="B19" s="38"/>
      <c r="C19" s="38"/>
      <c r="D19" s="45"/>
      <c r="E19" s="284"/>
      <c r="F19" s="45"/>
    </row>
    <row r="20" spans="1:6">
      <c r="A20" s="48"/>
      <c r="B20" s="38" t="s">
        <v>69</v>
      </c>
      <c r="C20" s="38"/>
      <c r="D20" s="45"/>
      <c r="E20" s="284"/>
      <c r="F20" s="45"/>
    </row>
    <row r="21" spans="1:6">
      <c r="A21" s="48" t="s">
        <v>87</v>
      </c>
      <c r="B21" s="38" t="s">
        <v>70</v>
      </c>
      <c r="C21" s="38" t="s">
        <v>6</v>
      </c>
      <c r="D21" s="45">
        <v>78</v>
      </c>
      <c r="E21" s="284"/>
      <c r="F21" s="45">
        <f>D21*E21</f>
        <v>0</v>
      </c>
    </row>
    <row r="22" spans="1:6">
      <c r="A22" s="48"/>
      <c r="B22" s="38"/>
      <c r="C22" s="38"/>
      <c r="D22" s="45"/>
      <c r="E22" s="284"/>
      <c r="F22" s="45"/>
    </row>
    <row r="23" spans="1:6">
      <c r="A23" s="48"/>
      <c r="B23" s="38" t="s">
        <v>8</v>
      </c>
      <c r="C23" s="38"/>
      <c r="D23" s="45"/>
      <c r="E23" s="284"/>
      <c r="F23" s="45"/>
    </row>
    <row r="24" spans="1:6" ht="101.35">
      <c r="A24" s="269" t="s">
        <v>88</v>
      </c>
      <c r="B24" s="329" t="s">
        <v>1647</v>
      </c>
      <c r="C24" s="53"/>
      <c r="D24" s="54"/>
      <c r="E24" s="284"/>
      <c r="F24" s="54"/>
    </row>
    <row r="25" spans="1:6">
      <c r="A25" s="48"/>
      <c r="B25" s="53" t="s">
        <v>1648</v>
      </c>
      <c r="C25" s="53"/>
      <c r="D25" s="54"/>
      <c r="E25" s="284"/>
      <c r="F25" s="54"/>
    </row>
    <row r="26" spans="1:6" ht="50.7">
      <c r="A26" s="48"/>
      <c r="B26" s="330" t="s">
        <v>1646</v>
      </c>
      <c r="C26" s="53" t="s">
        <v>865</v>
      </c>
      <c r="D26" s="54"/>
      <c r="E26" s="284"/>
      <c r="F26" s="54">
        <v>6300</v>
      </c>
    </row>
    <row r="27" spans="1:6">
      <c r="A27" s="48"/>
      <c r="B27" s="38"/>
      <c r="C27" s="38"/>
      <c r="D27" s="45"/>
      <c r="E27" s="284"/>
      <c r="F27" s="45"/>
    </row>
    <row r="28" spans="1:6">
      <c r="A28" s="48"/>
      <c r="B28" s="38" t="s">
        <v>46</v>
      </c>
      <c r="C28" s="38"/>
      <c r="D28" s="45"/>
      <c r="E28" s="284"/>
      <c r="F28" s="45"/>
    </row>
    <row r="29" spans="1:6">
      <c r="A29" s="48" t="s">
        <v>89</v>
      </c>
      <c r="B29" s="38" t="s">
        <v>47</v>
      </c>
      <c r="C29" s="38"/>
      <c r="D29" s="45"/>
      <c r="E29" s="284"/>
      <c r="F29" s="45"/>
    </row>
    <row r="30" spans="1:6">
      <c r="A30" s="48"/>
      <c r="B30" s="38" t="s">
        <v>48</v>
      </c>
      <c r="C30" s="38" t="s">
        <v>6</v>
      </c>
      <c r="D30" s="45">
        <v>1</v>
      </c>
      <c r="E30" s="284"/>
      <c r="F30" s="45">
        <f>D30*E30</f>
        <v>0</v>
      </c>
    </row>
    <row r="31" spans="1:6">
      <c r="A31" s="48"/>
      <c r="B31" s="38"/>
      <c r="C31" s="38"/>
      <c r="D31" s="45"/>
      <c r="E31" s="284"/>
      <c r="F31" s="45"/>
    </row>
    <row r="32" spans="1:6">
      <c r="A32" s="48"/>
      <c r="B32" s="38" t="s">
        <v>49</v>
      </c>
      <c r="C32" s="38"/>
      <c r="D32" s="45"/>
      <c r="E32" s="284"/>
      <c r="F32" s="45"/>
    </row>
    <row r="33" spans="1:6">
      <c r="A33" s="48" t="s">
        <v>90</v>
      </c>
      <c r="B33" s="38" t="s">
        <v>50</v>
      </c>
      <c r="C33" s="38"/>
      <c r="D33" s="45"/>
      <c r="E33" s="284"/>
      <c r="F33" s="45"/>
    </row>
    <row r="34" spans="1:6">
      <c r="A34" s="48"/>
      <c r="B34" s="38" t="s">
        <v>51</v>
      </c>
      <c r="C34" s="38" t="s">
        <v>6</v>
      </c>
      <c r="D34" s="45">
        <v>1</v>
      </c>
      <c r="E34" s="284"/>
      <c r="F34" s="45">
        <f>D34*E34</f>
        <v>0</v>
      </c>
    </row>
    <row r="35" spans="1:6">
      <c r="A35" s="48"/>
      <c r="B35" s="38"/>
      <c r="C35" s="38"/>
      <c r="D35" s="45"/>
      <c r="E35" s="284"/>
      <c r="F35" s="45"/>
    </row>
    <row r="36" spans="1:6">
      <c r="A36" s="48"/>
      <c r="B36" s="38" t="s">
        <v>112</v>
      </c>
      <c r="C36" s="38"/>
      <c r="D36" s="45"/>
      <c r="E36" s="284"/>
      <c r="F36" s="45"/>
    </row>
    <row r="37" spans="1:6">
      <c r="A37" s="48" t="s">
        <v>91</v>
      </c>
      <c r="B37" s="38" t="s">
        <v>476</v>
      </c>
      <c r="C37" s="38" t="s">
        <v>134</v>
      </c>
      <c r="D37" s="45">
        <v>10</v>
      </c>
      <c r="E37" s="284"/>
      <c r="F37" s="45">
        <f>D37*E37</f>
        <v>0</v>
      </c>
    </row>
    <row r="38" spans="1:6">
      <c r="A38" s="48"/>
      <c r="B38" s="38"/>
      <c r="C38" s="38"/>
      <c r="D38" s="45"/>
      <c r="E38" s="284"/>
      <c r="F38" s="45"/>
    </row>
    <row r="39" spans="1:6" s="55" customFormat="1">
      <c r="A39" s="52"/>
      <c r="B39" s="53" t="s">
        <v>363</v>
      </c>
      <c r="C39" s="53"/>
      <c r="D39" s="54"/>
      <c r="E39" s="284"/>
      <c r="F39" s="54"/>
    </row>
    <row r="40" spans="1:6" s="55" customFormat="1">
      <c r="A40" s="52" t="s">
        <v>360</v>
      </c>
      <c r="B40" s="53" t="s">
        <v>365</v>
      </c>
      <c r="C40" s="53"/>
      <c r="D40" s="54"/>
      <c r="E40" s="284"/>
      <c r="F40" s="54"/>
    </row>
    <row r="41" spans="1:6" s="55" customFormat="1">
      <c r="A41" s="52"/>
      <c r="B41" s="53" t="s">
        <v>366</v>
      </c>
      <c r="C41" s="53" t="s">
        <v>7</v>
      </c>
      <c r="D41" s="54">
        <v>2425</v>
      </c>
      <c r="E41" s="284"/>
      <c r="F41" s="54">
        <f>D41*E41</f>
        <v>0</v>
      </c>
    </row>
    <row r="42" spans="1:6" ht="13" thickBot="1">
      <c r="A42" s="40"/>
      <c r="B42" s="39"/>
      <c r="E42" s="51"/>
    </row>
    <row r="43" spans="1:6" ht="13" thickBot="1">
      <c r="A43" s="40"/>
      <c r="B43" s="43" t="s">
        <v>4</v>
      </c>
      <c r="C43" s="41"/>
      <c r="D43" s="42"/>
      <c r="E43" s="286"/>
      <c r="F43" s="44">
        <f>SUM(F6:F42)</f>
        <v>6300</v>
      </c>
    </row>
    <row r="44" spans="1:6">
      <c r="A44" s="40"/>
      <c r="B44" s="38"/>
      <c r="E44" s="51"/>
      <c r="F44" s="45"/>
    </row>
    <row r="45" spans="1:6">
      <c r="A45" s="40" t="s">
        <v>92</v>
      </c>
      <c r="B45" s="39" t="s">
        <v>9</v>
      </c>
      <c r="E45" s="51"/>
      <c r="F45" s="45"/>
    </row>
    <row r="46" spans="1:6">
      <c r="A46" s="40"/>
      <c r="B46" s="39"/>
      <c r="E46" s="51"/>
      <c r="F46" s="45"/>
    </row>
    <row r="47" spans="1:6">
      <c r="A47" s="48"/>
      <c r="B47" s="38" t="s">
        <v>52</v>
      </c>
      <c r="C47" s="38"/>
      <c r="D47" s="45"/>
      <c r="E47" s="284"/>
      <c r="F47" s="45"/>
    </row>
    <row r="48" spans="1:6">
      <c r="A48" s="48" t="s">
        <v>93</v>
      </c>
      <c r="B48" s="38" t="s">
        <v>53</v>
      </c>
      <c r="C48" s="38"/>
      <c r="D48" s="45"/>
      <c r="E48" s="284"/>
      <c r="F48" s="45"/>
    </row>
    <row r="49" spans="1:6">
      <c r="A49" s="48"/>
      <c r="B49" s="38" t="s">
        <v>54</v>
      </c>
      <c r="C49" s="38" t="s">
        <v>11</v>
      </c>
      <c r="D49" s="45">
        <v>280</v>
      </c>
      <c r="E49" s="284"/>
      <c r="F49" s="45">
        <f>D49*E49</f>
        <v>0</v>
      </c>
    </row>
    <row r="50" spans="1:6">
      <c r="A50" s="48"/>
      <c r="B50" s="38"/>
      <c r="C50" s="38"/>
      <c r="D50" s="45"/>
      <c r="E50" s="284"/>
      <c r="F50" s="45"/>
    </row>
    <row r="51" spans="1:6">
      <c r="A51" s="48"/>
      <c r="B51" s="38" t="s">
        <v>28</v>
      </c>
      <c r="C51" s="38"/>
      <c r="D51" s="45"/>
      <c r="E51" s="284"/>
      <c r="F51" s="45"/>
    </row>
    <row r="52" spans="1:6">
      <c r="A52" s="48" t="s">
        <v>42</v>
      </c>
      <c r="B52" s="38" t="s">
        <v>29</v>
      </c>
      <c r="C52" s="38"/>
      <c r="D52" s="45"/>
      <c r="E52" s="284"/>
      <c r="F52" s="45"/>
    </row>
    <row r="53" spans="1:6">
      <c r="A53" s="48"/>
      <c r="B53" s="38" t="s">
        <v>30</v>
      </c>
      <c r="C53" s="38" t="s">
        <v>11</v>
      </c>
      <c r="D53" s="45">
        <v>985</v>
      </c>
      <c r="E53" s="284"/>
      <c r="F53" s="45">
        <f>D53*E53</f>
        <v>0</v>
      </c>
    </row>
    <row r="54" spans="1:6">
      <c r="A54" s="48"/>
      <c r="B54" s="38"/>
      <c r="C54" s="38"/>
      <c r="D54" s="45"/>
      <c r="E54" s="284"/>
      <c r="F54" s="45"/>
    </row>
    <row r="55" spans="1:6">
      <c r="A55" s="48"/>
      <c r="B55" s="38"/>
      <c r="C55" s="38"/>
      <c r="D55" s="45"/>
      <c r="E55" s="284"/>
      <c r="F55" s="45"/>
    </row>
    <row r="56" spans="1:6">
      <c r="A56" s="48"/>
      <c r="B56" s="38"/>
      <c r="C56" s="38"/>
      <c r="D56" s="45"/>
      <c r="E56" s="284"/>
      <c r="F56" s="45"/>
    </row>
    <row r="57" spans="1:6">
      <c r="A57" s="48"/>
      <c r="B57" s="38" t="s">
        <v>135</v>
      </c>
      <c r="C57" s="38"/>
      <c r="D57" s="45"/>
      <c r="E57" s="284"/>
      <c r="F57" s="45"/>
    </row>
    <row r="58" spans="1:6">
      <c r="A58" s="48" t="s">
        <v>43</v>
      </c>
      <c r="B58" s="38" t="s">
        <v>136</v>
      </c>
      <c r="C58" s="38"/>
      <c r="D58" s="45"/>
      <c r="E58" s="284"/>
      <c r="F58" s="45"/>
    </row>
    <row r="59" spans="1:6">
      <c r="A59" s="48"/>
      <c r="B59" s="38" t="s">
        <v>137</v>
      </c>
      <c r="C59" s="38"/>
      <c r="D59" s="45"/>
      <c r="E59" s="284"/>
      <c r="F59" s="45"/>
    </row>
    <row r="60" spans="1:6">
      <c r="A60" s="48"/>
      <c r="B60" s="38" t="s">
        <v>138</v>
      </c>
      <c r="C60" s="38"/>
      <c r="D60" s="45"/>
      <c r="E60" s="284"/>
      <c r="F60" s="45"/>
    </row>
    <row r="61" spans="1:6">
      <c r="A61" s="48"/>
      <c r="B61" s="38" t="s">
        <v>139</v>
      </c>
      <c r="C61" s="38" t="s">
        <v>11</v>
      </c>
      <c r="D61" s="45">
        <v>775</v>
      </c>
      <c r="E61" s="284"/>
      <c r="F61" s="45">
        <f>D61*E61</f>
        <v>0</v>
      </c>
    </row>
    <row r="62" spans="1:6">
      <c r="A62" s="48"/>
      <c r="B62" s="38"/>
      <c r="C62" s="38"/>
      <c r="D62" s="45"/>
      <c r="E62" s="284"/>
      <c r="F62" s="45"/>
    </row>
    <row r="63" spans="1:6">
      <c r="A63" s="48"/>
      <c r="B63" s="38" t="s">
        <v>140</v>
      </c>
      <c r="C63" s="38"/>
      <c r="D63" s="45"/>
      <c r="E63" s="284"/>
      <c r="F63" s="45"/>
    </row>
    <row r="64" spans="1:6">
      <c r="A64" s="48" t="s">
        <v>44</v>
      </c>
      <c r="B64" s="38" t="s">
        <v>141</v>
      </c>
      <c r="C64" s="38"/>
      <c r="D64" s="45"/>
      <c r="E64" s="284"/>
      <c r="F64" s="45"/>
    </row>
    <row r="65" spans="1:6">
      <c r="A65" s="48"/>
      <c r="B65" s="38" t="s">
        <v>142</v>
      </c>
      <c r="C65" s="38" t="s">
        <v>7</v>
      </c>
      <c r="D65" s="45">
        <v>2420</v>
      </c>
      <c r="E65" s="284"/>
      <c r="F65" s="45">
        <f>D65*E65</f>
        <v>0</v>
      </c>
    </row>
    <row r="66" spans="1:6">
      <c r="A66" s="48"/>
      <c r="B66" s="38"/>
      <c r="C66" s="38"/>
      <c r="D66" s="45"/>
      <c r="E66" s="284"/>
      <c r="F66" s="45"/>
    </row>
    <row r="67" spans="1:6">
      <c r="A67" s="48"/>
      <c r="B67" s="38" t="s">
        <v>112</v>
      </c>
      <c r="C67" s="38"/>
      <c r="D67" s="45"/>
      <c r="E67" s="284"/>
      <c r="F67" s="45"/>
    </row>
    <row r="68" spans="1:6">
      <c r="A68" s="48" t="s">
        <v>94</v>
      </c>
      <c r="B68" s="38" t="s">
        <v>144</v>
      </c>
      <c r="C68" s="38"/>
      <c r="D68" s="45"/>
      <c r="E68" s="284"/>
      <c r="F68" s="45"/>
    </row>
    <row r="69" spans="1:6">
      <c r="A69" s="48"/>
      <c r="B69" s="38" t="s">
        <v>370</v>
      </c>
      <c r="C69" s="38"/>
      <c r="D69" s="45"/>
      <c r="E69" s="284"/>
      <c r="F69" s="45"/>
    </row>
    <row r="70" spans="1:6">
      <c r="A70" s="48"/>
      <c r="B70" s="38" t="s">
        <v>371</v>
      </c>
      <c r="C70" s="38" t="s">
        <v>7</v>
      </c>
      <c r="D70" s="45">
        <v>480</v>
      </c>
      <c r="E70" s="284"/>
      <c r="F70" s="45">
        <f>D70*E70</f>
        <v>0</v>
      </c>
    </row>
    <row r="71" spans="1:6">
      <c r="A71" s="48"/>
      <c r="B71" s="38"/>
      <c r="C71" s="38"/>
      <c r="D71" s="45"/>
      <c r="E71" s="284"/>
      <c r="F71" s="45"/>
    </row>
    <row r="72" spans="1:6">
      <c r="A72" s="48"/>
      <c r="B72" s="38" t="s">
        <v>147</v>
      </c>
      <c r="C72" s="38"/>
      <c r="D72" s="45"/>
      <c r="E72" s="284"/>
      <c r="F72" s="45"/>
    </row>
    <row r="73" spans="1:6">
      <c r="A73" s="48" t="s">
        <v>95</v>
      </c>
      <c r="B73" s="38" t="s">
        <v>148</v>
      </c>
      <c r="C73" s="38"/>
      <c r="D73" s="45"/>
      <c r="E73" s="284"/>
      <c r="F73" s="45"/>
    </row>
    <row r="74" spans="1:6">
      <c r="A74" s="48"/>
      <c r="B74" s="38" t="s">
        <v>149</v>
      </c>
      <c r="C74" s="38" t="s">
        <v>11</v>
      </c>
      <c r="D74" s="45">
        <v>1335</v>
      </c>
      <c r="E74" s="284"/>
      <c r="F74" s="45">
        <f>D74*E74</f>
        <v>0</v>
      </c>
    </row>
    <row r="75" spans="1:6">
      <c r="A75" s="48"/>
      <c r="B75" s="38"/>
      <c r="C75" s="38"/>
      <c r="D75" s="45"/>
      <c r="E75" s="284"/>
      <c r="F75" s="45"/>
    </row>
    <row r="76" spans="1:6">
      <c r="A76" s="48"/>
      <c r="B76" s="38" t="s">
        <v>153</v>
      </c>
      <c r="C76" s="38"/>
      <c r="D76" s="45"/>
      <c r="E76" s="284"/>
      <c r="F76" s="45"/>
    </row>
    <row r="77" spans="1:6">
      <c r="A77" s="48" t="s">
        <v>96</v>
      </c>
      <c r="B77" s="38" t="s">
        <v>372</v>
      </c>
      <c r="C77" s="38"/>
      <c r="D77" s="45"/>
      <c r="E77" s="284"/>
      <c r="F77" s="45"/>
    </row>
    <row r="78" spans="1:6">
      <c r="A78" s="48"/>
      <c r="B78" s="38" t="s">
        <v>373</v>
      </c>
      <c r="C78" s="38" t="s">
        <v>11</v>
      </c>
      <c r="D78" s="45">
        <v>545</v>
      </c>
      <c r="E78" s="284"/>
      <c r="F78" s="45">
        <f>D78*E78</f>
        <v>0</v>
      </c>
    </row>
    <row r="79" spans="1:6">
      <c r="A79" s="48"/>
      <c r="B79" s="38"/>
      <c r="C79" s="38"/>
      <c r="D79" s="45"/>
      <c r="E79" s="284"/>
      <c r="F79" s="45"/>
    </row>
    <row r="80" spans="1:6">
      <c r="A80" s="48"/>
      <c r="B80" s="38" t="s">
        <v>155</v>
      </c>
      <c r="C80" s="38"/>
      <c r="D80" s="45"/>
      <c r="E80" s="284"/>
      <c r="F80" s="45"/>
    </row>
    <row r="81" spans="1:6">
      <c r="A81" s="48" t="s">
        <v>158</v>
      </c>
      <c r="B81" s="38" t="s">
        <v>156</v>
      </c>
      <c r="C81" s="38"/>
      <c r="D81" s="45"/>
      <c r="E81" s="284"/>
      <c r="F81" s="45"/>
    </row>
    <row r="82" spans="1:6">
      <c r="A82" s="48"/>
      <c r="B82" s="38" t="s">
        <v>157</v>
      </c>
      <c r="C82" s="38" t="s">
        <v>7</v>
      </c>
      <c r="D82" s="45">
        <v>480</v>
      </c>
      <c r="E82" s="284"/>
      <c r="F82" s="45">
        <f>D82*E82</f>
        <v>0</v>
      </c>
    </row>
    <row r="83" spans="1:6">
      <c r="A83" s="48"/>
      <c r="B83" s="38"/>
      <c r="C83" s="38"/>
      <c r="D83" s="45"/>
      <c r="E83" s="284"/>
      <c r="F83" s="45"/>
    </row>
    <row r="84" spans="1:6">
      <c r="A84" s="48"/>
      <c r="B84" s="38" t="s">
        <v>55</v>
      </c>
      <c r="C84" s="38"/>
      <c r="D84" s="45"/>
      <c r="E84" s="284"/>
      <c r="F84" s="45"/>
    </row>
    <row r="85" spans="1:6">
      <c r="A85" s="48" t="s">
        <v>159</v>
      </c>
      <c r="B85" s="38" t="s">
        <v>56</v>
      </c>
      <c r="C85" s="38"/>
      <c r="D85" s="45"/>
      <c r="E85" s="284"/>
      <c r="F85" s="45"/>
    </row>
    <row r="86" spans="1:6">
      <c r="A86" s="48"/>
      <c r="B86" s="38" t="s">
        <v>57</v>
      </c>
      <c r="C86" s="38" t="s">
        <v>7</v>
      </c>
      <c r="D86" s="45">
        <v>2220</v>
      </c>
      <c r="E86" s="284"/>
      <c r="F86" s="45">
        <f>D86*E86</f>
        <v>0</v>
      </c>
    </row>
    <row r="87" spans="1:6">
      <c r="A87" s="48"/>
      <c r="B87" s="38"/>
      <c r="C87" s="38"/>
      <c r="D87" s="45"/>
      <c r="E87" s="284"/>
      <c r="F87" s="45"/>
    </row>
    <row r="88" spans="1:6">
      <c r="A88" s="48"/>
      <c r="B88" s="38" t="s">
        <v>58</v>
      </c>
      <c r="C88" s="38"/>
      <c r="D88" s="45"/>
      <c r="E88" s="284"/>
      <c r="F88" s="45"/>
    </row>
    <row r="89" spans="1:6">
      <c r="A89" s="48" t="s">
        <v>160</v>
      </c>
      <c r="B89" s="38" t="s">
        <v>59</v>
      </c>
      <c r="C89" s="38" t="s">
        <v>7</v>
      </c>
      <c r="D89" s="45">
        <v>2420</v>
      </c>
      <c r="E89" s="284"/>
      <c r="F89" s="45">
        <f>D89*E89</f>
        <v>0</v>
      </c>
    </row>
    <row r="90" spans="1:6">
      <c r="A90" s="48"/>
      <c r="B90" s="38"/>
      <c r="C90" s="38"/>
      <c r="D90" s="45"/>
      <c r="E90" s="284"/>
      <c r="F90" s="45"/>
    </row>
    <row r="91" spans="1:6">
      <c r="A91" s="48"/>
      <c r="B91" s="38" t="s">
        <v>13</v>
      </c>
      <c r="C91" s="38"/>
      <c r="D91" s="45"/>
      <c r="E91" s="284"/>
      <c r="F91" s="45"/>
    </row>
    <row r="92" spans="1:6" ht="25.35">
      <c r="A92" s="48" t="s">
        <v>161</v>
      </c>
      <c r="B92" s="329" t="s">
        <v>1650</v>
      </c>
      <c r="C92" s="38" t="s">
        <v>12</v>
      </c>
      <c r="D92" s="45">
        <v>2005</v>
      </c>
      <c r="E92" s="284"/>
      <c r="F92" s="45">
        <f>D92*E92</f>
        <v>0</v>
      </c>
    </row>
    <row r="93" spans="1:6">
      <c r="A93" s="48"/>
      <c r="B93" s="38"/>
      <c r="C93" s="38"/>
      <c r="D93" s="45"/>
      <c r="E93" s="284"/>
      <c r="F93" s="45"/>
    </row>
    <row r="94" spans="1:6">
      <c r="A94" s="48"/>
      <c r="B94" s="38" t="s">
        <v>39</v>
      </c>
      <c r="C94" s="38"/>
      <c r="D94" s="45"/>
      <c r="E94" s="284"/>
      <c r="F94" s="45"/>
    </row>
    <row r="95" spans="1:6">
      <c r="A95" s="48" t="s">
        <v>162</v>
      </c>
      <c r="B95" s="38" t="s">
        <v>40</v>
      </c>
      <c r="C95" s="38"/>
      <c r="D95" s="45"/>
      <c r="E95" s="284"/>
      <c r="F95" s="45"/>
    </row>
    <row r="96" spans="1:6">
      <c r="A96" s="48"/>
      <c r="B96" s="38" t="s">
        <v>41</v>
      </c>
      <c r="C96" s="38" t="s">
        <v>11</v>
      </c>
      <c r="D96" s="45">
        <v>985</v>
      </c>
      <c r="E96" s="284"/>
      <c r="F96" s="45">
        <f>D96*E96</f>
        <v>0</v>
      </c>
    </row>
    <row r="97" spans="1:6" ht="13" thickBot="1">
      <c r="A97" s="40"/>
      <c r="B97" s="39"/>
      <c r="E97" s="51"/>
      <c r="F97" s="45"/>
    </row>
    <row r="98" spans="1:6" ht="13" thickBot="1">
      <c r="A98" s="40"/>
      <c r="B98" s="43" t="s">
        <v>10</v>
      </c>
      <c r="C98" s="41"/>
      <c r="D98" s="42"/>
      <c r="E98" s="286"/>
      <c r="F98" s="44">
        <f>SUM(F45:F97)</f>
        <v>0</v>
      </c>
    </row>
    <row r="99" spans="1:6">
      <c r="A99" s="40"/>
      <c r="B99" s="38"/>
      <c r="E99" s="51"/>
      <c r="F99" s="45"/>
    </row>
    <row r="100" spans="1:6">
      <c r="A100" s="40" t="s">
        <v>97</v>
      </c>
      <c r="B100" s="39" t="s">
        <v>14</v>
      </c>
      <c r="E100" s="51"/>
      <c r="F100" s="45"/>
    </row>
    <row r="101" spans="1:6">
      <c r="A101" s="48"/>
      <c r="B101" s="38"/>
      <c r="C101" s="38"/>
      <c r="D101" s="45"/>
      <c r="E101" s="284"/>
      <c r="F101" s="45"/>
    </row>
    <row r="102" spans="1:6">
      <c r="A102" s="48"/>
      <c r="B102" s="38" t="s">
        <v>164</v>
      </c>
      <c r="C102" s="38"/>
      <c r="D102" s="45"/>
      <c r="E102" s="284"/>
      <c r="F102" s="45"/>
    </row>
    <row r="103" spans="1:6">
      <c r="A103" s="48" t="s">
        <v>98</v>
      </c>
      <c r="B103" s="38" t="s">
        <v>165</v>
      </c>
      <c r="C103" s="38"/>
      <c r="D103" s="45"/>
      <c r="E103" s="284"/>
      <c r="F103" s="45"/>
    </row>
    <row r="104" spans="1:6">
      <c r="A104" s="48"/>
      <c r="B104" s="38" t="s">
        <v>166</v>
      </c>
      <c r="C104" s="38"/>
      <c r="D104" s="45"/>
      <c r="E104" s="284"/>
      <c r="F104" s="45"/>
    </row>
    <row r="105" spans="1:6">
      <c r="A105" s="48"/>
      <c r="B105" s="38" t="s">
        <v>167</v>
      </c>
      <c r="C105" s="38" t="s">
        <v>11</v>
      </c>
      <c r="D105" s="45">
        <v>190</v>
      </c>
      <c r="E105" s="284"/>
      <c r="F105" s="45">
        <f>D105*E105</f>
        <v>0</v>
      </c>
    </row>
    <row r="106" spans="1:6">
      <c r="A106" s="48"/>
      <c r="B106" s="38"/>
      <c r="C106" s="38"/>
      <c r="D106" s="45"/>
      <c r="E106" s="284"/>
      <c r="F106" s="45"/>
    </row>
    <row r="107" spans="1:6">
      <c r="A107" s="48"/>
      <c r="B107" s="38" t="s">
        <v>656</v>
      </c>
      <c r="C107" s="38"/>
      <c r="D107" s="45"/>
      <c r="E107" s="284"/>
      <c r="F107" s="45"/>
    </row>
    <row r="108" spans="1:6">
      <c r="A108" s="48" t="s">
        <v>27</v>
      </c>
      <c r="B108" s="38" t="s">
        <v>375</v>
      </c>
      <c r="C108" s="38"/>
      <c r="D108" s="45"/>
      <c r="E108" s="284"/>
      <c r="F108" s="45"/>
    </row>
    <row r="109" spans="1:6">
      <c r="A109" s="48"/>
      <c r="B109" s="38" t="s">
        <v>376</v>
      </c>
      <c r="C109" s="38"/>
      <c r="D109" s="45"/>
      <c r="E109" s="284"/>
      <c r="F109" s="45"/>
    </row>
    <row r="110" spans="1:6">
      <c r="A110" s="48"/>
      <c r="B110" s="38" t="s">
        <v>659</v>
      </c>
      <c r="C110" s="35"/>
      <c r="D110" s="35"/>
      <c r="E110" s="287"/>
      <c r="F110" s="35"/>
    </row>
    <row r="111" spans="1:6">
      <c r="A111" s="48"/>
      <c r="B111" s="38" t="s">
        <v>176</v>
      </c>
      <c r="C111" s="38" t="s">
        <v>12</v>
      </c>
      <c r="D111" s="45">
        <v>1435</v>
      </c>
      <c r="E111" s="284"/>
      <c r="F111" s="45">
        <f>D111*E111</f>
        <v>0</v>
      </c>
    </row>
    <row r="112" spans="1:6">
      <c r="A112" s="48"/>
      <c r="B112" s="38" t="s">
        <v>664</v>
      </c>
      <c r="C112" s="38"/>
      <c r="D112" s="84"/>
      <c r="E112" s="284"/>
      <c r="F112" s="45"/>
    </row>
    <row r="113" spans="1:6">
      <c r="A113" s="48"/>
      <c r="B113" s="38"/>
      <c r="C113" s="38"/>
      <c r="D113" s="84"/>
      <c r="E113" s="284"/>
      <c r="F113" s="45"/>
    </row>
    <row r="114" spans="1:6">
      <c r="A114" s="52"/>
      <c r="B114" s="53" t="s">
        <v>656</v>
      </c>
      <c r="C114" s="53"/>
      <c r="D114" s="331"/>
      <c r="E114" s="54"/>
      <c r="F114" s="54"/>
    </row>
    <row r="115" spans="1:6">
      <c r="A115" s="52" t="s">
        <v>27</v>
      </c>
      <c r="B115" s="53" t="s">
        <v>375</v>
      </c>
      <c r="C115" s="53"/>
      <c r="D115" s="331"/>
      <c r="E115" s="54"/>
      <c r="F115" s="54"/>
    </row>
    <row r="116" spans="1:6">
      <c r="A116" s="52"/>
      <c r="B116" s="53" t="s">
        <v>376</v>
      </c>
      <c r="C116" s="53"/>
      <c r="D116" s="331"/>
      <c r="E116" s="54"/>
      <c r="F116" s="54"/>
    </row>
    <row r="117" spans="1:6">
      <c r="A117" s="52"/>
      <c r="B117" s="53" t="s">
        <v>667</v>
      </c>
      <c r="C117" s="55"/>
      <c r="D117" s="332"/>
      <c r="E117" s="55"/>
      <c r="F117" s="55"/>
    </row>
    <row r="118" spans="1:6">
      <c r="A118" s="52"/>
      <c r="B118" s="53" t="s">
        <v>176</v>
      </c>
      <c r="C118" s="53" t="s">
        <v>12</v>
      </c>
      <c r="D118" s="54">
        <v>1865</v>
      </c>
      <c r="E118" s="54"/>
      <c r="F118" s="54">
        <f>D118*E118</f>
        <v>0</v>
      </c>
    </row>
    <row r="119" spans="1:6">
      <c r="A119" s="52"/>
      <c r="B119" s="53" t="s">
        <v>665</v>
      </c>
      <c r="C119" s="53"/>
      <c r="D119" s="54"/>
      <c r="E119" s="54"/>
      <c r="F119" s="54"/>
    </row>
    <row r="120" spans="1:6">
      <c r="A120" s="52"/>
      <c r="B120" s="53"/>
      <c r="C120" s="53"/>
      <c r="D120" s="54"/>
      <c r="E120" s="54"/>
      <c r="F120" s="54"/>
    </row>
    <row r="121" spans="1:6">
      <c r="A121" s="48"/>
      <c r="B121" s="38" t="s">
        <v>168</v>
      </c>
      <c r="C121" s="38"/>
      <c r="D121" s="45"/>
      <c r="E121" s="284"/>
      <c r="F121" s="45"/>
    </row>
    <row r="122" spans="1:6">
      <c r="A122" s="48" t="s">
        <v>178</v>
      </c>
      <c r="B122" s="38" t="s">
        <v>169</v>
      </c>
      <c r="C122" s="38"/>
      <c r="D122" s="45"/>
      <c r="E122" s="284"/>
      <c r="F122" s="45"/>
    </row>
    <row r="123" spans="1:6">
      <c r="A123" s="48"/>
      <c r="B123" s="38" t="s">
        <v>170</v>
      </c>
      <c r="C123" s="38"/>
      <c r="D123" s="45"/>
      <c r="E123" s="284"/>
      <c r="F123" s="45"/>
    </row>
    <row r="124" spans="1:6">
      <c r="A124" s="48"/>
      <c r="B124" s="38" t="s">
        <v>171</v>
      </c>
      <c r="C124" s="38"/>
      <c r="D124" s="45"/>
      <c r="E124" s="284"/>
      <c r="F124" s="45"/>
    </row>
    <row r="125" spans="1:6">
      <c r="A125" s="48"/>
      <c r="B125" s="38" t="s">
        <v>172</v>
      </c>
      <c r="C125" s="38" t="s">
        <v>7</v>
      </c>
      <c r="D125" s="45">
        <v>2405</v>
      </c>
      <c r="E125" s="284"/>
      <c r="F125" s="45">
        <f>D125*E125</f>
        <v>0</v>
      </c>
    </row>
    <row r="126" spans="1:6">
      <c r="A126" s="48"/>
      <c r="B126" s="38" t="s">
        <v>665</v>
      </c>
      <c r="C126" s="38"/>
      <c r="D126" s="45"/>
      <c r="E126" s="284"/>
      <c r="F126" s="45"/>
    </row>
    <row r="127" spans="1:6">
      <c r="A127" s="48"/>
      <c r="B127" s="38"/>
      <c r="C127" s="38"/>
      <c r="D127" s="45"/>
      <c r="E127" s="284"/>
      <c r="F127" s="45"/>
    </row>
    <row r="128" spans="1:6">
      <c r="A128" s="48"/>
      <c r="B128" s="38" t="s">
        <v>380</v>
      </c>
      <c r="C128" s="38"/>
      <c r="D128" s="45"/>
      <c r="E128" s="284"/>
      <c r="F128" s="45"/>
    </row>
    <row r="129" spans="1:6">
      <c r="A129" s="48" t="s">
        <v>184</v>
      </c>
      <c r="B129" s="38" t="s">
        <v>381</v>
      </c>
      <c r="C129" s="38"/>
      <c r="D129" s="45"/>
      <c r="E129" s="284"/>
      <c r="F129" s="45"/>
    </row>
    <row r="130" spans="1:6">
      <c r="A130" s="48"/>
      <c r="B130" s="38" t="s">
        <v>170</v>
      </c>
      <c r="C130" s="38"/>
      <c r="D130" s="45"/>
      <c r="E130" s="284"/>
      <c r="F130" s="45"/>
    </row>
    <row r="131" spans="1:6">
      <c r="A131" s="48"/>
      <c r="B131" s="38" t="s">
        <v>382</v>
      </c>
      <c r="C131" s="38"/>
      <c r="D131" s="45"/>
      <c r="E131" s="284"/>
      <c r="F131" s="45"/>
    </row>
    <row r="132" spans="1:6">
      <c r="A132" s="48"/>
      <c r="B132" s="38" t="s">
        <v>383</v>
      </c>
      <c r="C132" s="38" t="s">
        <v>7</v>
      </c>
      <c r="D132" s="45">
        <v>70</v>
      </c>
      <c r="E132" s="284"/>
      <c r="F132" s="45">
        <f>D132*E132</f>
        <v>0</v>
      </c>
    </row>
    <row r="133" spans="1:6">
      <c r="A133" s="48"/>
      <c r="B133" s="38" t="s">
        <v>458</v>
      </c>
      <c r="C133" s="38"/>
      <c r="D133" s="45"/>
      <c r="E133" s="284"/>
      <c r="F133" s="45"/>
    </row>
    <row r="134" spans="1:6">
      <c r="A134" s="48"/>
      <c r="B134" s="38"/>
      <c r="C134" s="38"/>
      <c r="D134" s="45"/>
      <c r="E134" s="284"/>
      <c r="F134" s="45"/>
    </row>
    <row r="135" spans="1:6">
      <c r="A135" s="48"/>
      <c r="B135" s="38" t="s">
        <v>177</v>
      </c>
      <c r="C135" s="38"/>
      <c r="D135" s="45"/>
      <c r="E135" s="284"/>
      <c r="F135" s="45"/>
    </row>
    <row r="136" spans="1:6">
      <c r="A136" s="48" t="s">
        <v>190</v>
      </c>
      <c r="B136" s="38" t="s">
        <v>179</v>
      </c>
      <c r="C136" s="38"/>
      <c r="D136" s="45"/>
      <c r="E136" s="284"/>
      <c r="F136" s="45"/>
    </row>
    <row r="137" spans="1:6">
      <c r="A137" s="48"/>
      <c r="B137" s="38" t="s">
        <v>180</v>
      </c>
      <c r="C137" s="38"/>
      <c r="D137" s="45"/>
      <c r="E137" s="284"/>
      <c r="F137" s="45"/>
    </row>
    <row r="138" spans="1:6">
      <c r="A138" s="48"/>
      <c r="B138" s="38" t="s">
        <v>181</v>
      </c>
      <c r="C138" s="38"/>
      <c r="D138" s="45"/>
      <c r="E138" s="284"/>
      <c r="F138" s="45"/>
    </row>
    <row r="139" spans="1:6">
      <c r="A139" s="48"/>
      <c r="B139" s="38" t="s">
        <v>182</v>
      </c>
      <c r="C139" s="38"/>
      <c r="D139" s="45"/>
      <c r="E139" s="284"/>
      <c r="F139" s="45"/>
    </row>
    <row r="140" spans="1:6">
      <c r="A140" s="48"/>
      <c r="B140" s="38" t="s">
        <v>472</v>
      </c>
      <c r="C140" s="38" t="s">
        <v>7</v>
      </c>
      <c r="D140" s="45">
        <v>6216</v>
      </c>
      <c r="E140" s="284"/>
      <c r="F140" s="45">
        <f>D140*E140</f>
        <v>0</v>
      </c>
    </row>
    <row r="141" spans="1:6">
      <c r="A141" s="48"/>
      <c r="B141" s="38" t="s">
        <v>377</v>
      </c>
      <c r="C141" s="38"/>
      <c r="D141" s="45"/>
      <c r="E141" s="284"/>
      <c r="F141" s="45"/>
    </row>
    <row r="142" spans="1:6">
      <c r="A142" s="48"/>
      <c r="B142" s="38"/>
      <c r="C142" s="38"/>
      <c r="D142" s="45"/>
      <c r="E142" s="284"/>
      <c r="F142" s="45"/>
    </row>
    <row r="143" spans="1:6">
      <c r="A143" s="48"/>
      <c r="B143" s="38" t="s">
        <v>385</v>
      </c>
      <c r="C143" s="38"/>
      <c r="D143" s="45"/>
      <c r="E143" s="284"/>
      <c r="F143" s="45"/>
    </row>
    <row r="144" spans="1:6">
      <c r="A144" s="48" t="s">
        <v>195</v>
      </c>
      <c r="B144" s="38" t="s">
        <v>386</v>
      </c>
      <c r="C144" s="38"/>
      <c r="D144" s="45"/>
      <c r="E144" s="284"/>
      <c r="F144" s="45"/>
    </row>
    <row r="145" spans="1:6">
      <c r="A145" s="48"/>
      <c r="B145" s="38" t="s">
        <v>387</v>
      </c>
      <c r="C145" s="38" t="s">
        <v>7</v>
      </c>
      <c r="D145" s="45">
        <v>6216</v>
      </c>
      <c r="E145" s="284"/>
      <c r="F145" s="45">
        <f>D145*E145</f>
        <v>0</v>
      </c>
    </row>
    <row r="146" spans="1:6">
      <c r="A146" s="48"/>
      <c r="B146" s="38"/>
      <c r="C146" s="38"/>
      <c r="D146" s="45"/>
      <c r="E146" s="284"/>
      <c r="F146" s="45"/>
    </row>
    <row r="147" spans="1:6">
      <c r="A147" s="48"/>
      <c r="B147" s="38" t="s">
        <v>112</v>
      </c>
      <c r="C147" s="38"/>
      <c r="D147" s="45"/>
      <c r="E147" s="284"/>
      <c r="F147" s="45"/>
    </row>
    <row r="148" spans="1:6">
      <c r="A148" s="48" t="s">
        <v>199</v>
      </c>
      <c r="B148" s="38" t="s">
        <v>388</v>
      </c>
      <c r="C148" s="38"/>
      <c r="D148" s="45"/>
      <c r="E148" s="284"/>
      <c r="F148" s="45"/>
    </row>
    <row r="149" spans="1:6">
      <c r="A149" s="48"/>
      <c r="B149" s="38" t="s">
        <v>389</v>
      </c>
      <c r="C149" s="38" t="s">
        <v>7</v>
      </c>
      <c r="D149" s="45">
        <v>6216</v>
      </c>
      <c r="E149" s="284"/>
      <c r="F149" s="45">
        <f>D149*E149</f>
        <v>0</v>
      </c>
    </row>
    <row r="150" spans="1:6">
      <c r="A150" s="48"/>
      <c r="B150" s="38"/>
      <c r="C150" s="38"/>
      <c r="D150" s="45"/>
      <c r="E150" s="284"/>
      <c r="F150" s="45"/>
    </row>
    <row r="151" spans="1:6">
      <c r="A151" s="48"/>
      <c r="B151" s="38" t="s">
        <v>189</v>
      </c>
      <c r="C151" s="38"/>
      <c r="D151" s="45"/>
      <c r="E151" s="284"/>
      <c r="F151" s="45"/>
    </row>
    <row r="152" spans="1:6">
      <c r="A152" s="48" t="s">
        <v>200</v>
      </c>
      <c r="B152" s="38" t="s">
        <v>191</v>
      </c>
      <c r="C152" s="38"/>
      <c r="D152" s="45"/>
      <c r="E152" s="284"/>
      <c r="F152" s="45"/>
    </row>
    <row r="153" spans="1:6">
      <c r="A153" s="48"/>
      <c r="B153" s="38" t="s">
        <v>192</v>
      </c>
      <c r="C153" s="38"/>
      <c r="D153" s="45"/>
      <c r="E153" s="284"/>
      <c r="F153" s="45"/>
    </row>
    <row r="154" spans="1:6">
      <c r="A154" s="48"/>
      <c r="B154" s="38" t="s">
        <v>193</v>
      </c>
      <c r="C154" s="38" t="s">
        <v>134</v>
      </c>
      <c r="D154" s="45">
        <v>985</v>
      </c>
      <c r="E154" s="284"/>
      <c r="F154" s="45">
        <f>D154*E154</f>
        <v>0</v>
      </c>
    </row>
    <row r="155" spans="1:6">
      <c r="A155" s="48"/>
      <c r="B155" s="38"/>
      <c r="C155" s="38"/>
      <c r="D155" s="45"/>
      <c r="E155" s="284"/>
      <c r="F155" s="45"/>
    </row>
    <row r="156" spans="1:6">
      <c r="A156" s="48"/>
      <c r="B156" s="38" t="s">
        <v>198</v>
      </c>
      <c r="C156" s="38"/>
      <c r="D156" s="45"/>
      <c r="E156" s="284"/>
      <c r="F156" s="45"/>
    </row>
    <row r="157" spans="1:6">
      <c r="A157" s="48" t="s">
        <v>205</v>
      </c>
      <c r="B157" s="38" t="s">
        <v>191</v>
      </c>
      <c r="C157" s="38"/>
      <c r="D157" s="45"/>
      <c r="E157" s="284"/>
      <c r="F157" s="45"/>
    </row>
    <row r="158" spans="1:6">
      <c r="A158" s="48"/>
      <c r="B158" s="38" t="s">
        <v>196</v>
      </c>
      <c r="C158" s="38"/>
      <c r="D158" s="45"/>
      <c r="E158" s="284"/>
      <c r="F158" s="45"/>
    </row>
    <row r="159" spans="1:6">
      <c r="A159" s="48"/>
      <c r="B159" s="38" t="s">
        <v>193</v>
      </c>
      <c r="C159" s="38" t="s">
        <v>134</v>
      </c>
      <c r="D159" s="45">
        <v>45</v>
      </c>
      <c r="E159" s="284"/>
      <c r="F159" s="45">
        <f>D159*E159</f>
        <v>0</v>
      </c>
    </row>
    <row r="160" spans="1:6">
      <c r="A160" s="48"/>
      <c r="B160" s="38"/>
      <c r="C160" s="38"/>
      <c r="D160" s="45"/>
      <c r="E160" s="284"/>
      <c r="F160" s="45"/>
    </row>
    <row r="161" spans="1:6">
      <c r="A161" s="48"/>
      <c r="B161" s="38" t="s">
        <v>112</v>
      </c>
      <c r="C161" s="38"/>
      <c r="D161" s="45"/>
      <c r="E161" s="284"/>
      <c r="F161" s="45"/>
    </row>
    <row r="162" spans="1:6">
      <c r="A162" s="48" t="s">
        <v>208</v>
      </c>
      <c r="B162" s="38" t="s">
        <v>477</v>
      </c>
      <c r="C162" s="38"/>
      <c r="D162" s="45"/>
      <c r="E162" s="284"/>
      <c r="F162" s="45"/>
    </row>
    <row r="163" spans="1:6">
      <c r="A163" s="48"/>
      <c r="B163" s="38" t="s">
        <v>219</v>
      </c>
      <c r="C163" s="38"/>
      <c r="D163" s="45"/>
      <c r="E163" s="284"/>
      <c r="F163" s="45"/>
    </row>
    <row r="164" spans="1:6">
      <c r="A164" s="48"/>
      <c r="B164" s="38" t="s">
        <v>220</v>
      </c>
      <c r="C164" s="38" t="s">
        <v>134</v>
      </c>
      <c r="D164" s="45">
        <v>165</v>
      </c>
      <c r="E164" s="284"/>
      <c r="F164" s="45">
        <f>D164*E164</f>
        <v>0</v>
      </c>
    </row>
    <row r="165" spans="1:6">
      <c r="A165" s="48"/>
      <c r="B165" s="38"/>
      <c r="C165" s="38"/>
      <c r="D165" s="45"/>
      <c r="E165" s="284"/>
      <c r="F165" s="45"/>
    </row>
    <row r="166" spans="1:6">
      <c r="A166" s="48"/>
      <c r="B166" s="38" t="s">
        <v>81</v>
      </c>
      <c r="C166" s="38"/>
      <c r="D166" s="45"/>
      <c r="E166" s="284"/>
      <c r="F166" s="45"/>
    </row>
    <row r="167" spans="1:6">
      <c r="A167" s="48" t="s">
        <v>214</v>
      </c>
      <c r="B167" s="38" t="s">
        <v>78</v>
      </c>
      <c r="C167" s="38"/>
      <c r="D167" s="45"/>
      <c r="E167" s="284"/>
      <c r="F167" s="45"/>
    </row>
    <row r="168" spans="1:6">
      <c r="A168" s="48"/>
      <c r="B168" s="38" t="s">
        <v>82</v>
      </c>
      <c r="C168" s="38" t="s">
        <v>11</v>
      </c>
      <c r="D168" s="45">
        <v>230</v>
      </c>
      <c r="E168" s="284"/>
      <c r="F168" s="45">
        <f>D168*E168</f>
        <v>0</v>
      </c>
    </row>
    <row r="169" spans="1:6" ht="13" thickBot="1">
      <c r="A169" s="40"/>
      <c r="B169" s="39"/>
      <c r="E169" s="51"/>
      <c r="F169" s="45"/>
    </row>
    <row r="170" spans="1:6" ht="13" thickBot="1">
      <c r="A170" s="40"/>
      <c r="B170" s="43" t="s">
        <v>15</v>
      </c>
      <c r="C170" s="41"/>
      <c r="D170" s="42"/>
      <c r="E170" s="286"/>
      <c r="F170" s="44">
        <f>SUM(F100:F169)</f>
        <v>0</v>
      </c>
    </row>
    <row r="171" spans="1:6">
      <c r="A171" s="40"/>
      <c r="B171" s="38"/>
      <c r="E171" s="51"/>
      <c r="F171" s="45"/>
    </row>
    <row r="172" spans="1:6">
      <c r="A172" s="40" t="s">
        <v>99</v>
      </c>
      <c r="B172" s="39" t="s">
        <v>221</v>
      </c>
      <c r="E172" s="51"/>
      <c r="F172" s="45"/>
    </row>
    <row r="173" spans="1:6">
      <c r="A173" s="48"/>
      <c r="B173" s="38"/>
      <c r="C173" s="38"/>
      <c r="D173" s="45"/>
      <c r="E173" s="284"/>
      <c r="F173" s="45"/>
    </row>
    <row r="174" spans="1:6">
      <c r="A174" s="48"/>
      <c r="B174" s="38" t="s">
        <v>478</v>
      </c>
      <c r="C174" s="38"/>
      <c r="D174" s="45"/>
      <c r="E174" s="284"/>
      <c r="F174" s="45"/>
    </row>
    <row r="175" spans="1:6">
      <c r="A175" s="48" t="s">
        <v>100</v>
      </c>
      <c r="B175" s="38" t="s">
        <v>479</v>
      </c>
      <c r="C175" s="38"/>
      <c r="D175" s="45"/>
      <c r="E175" s="284"/>
      <c r="F175" s="45"/>
    </row>
    <row r="176" spans="1:6">
      <c r="A176" s="48"/>
      <c r="B176" s="38" t="s">
        <v>480</v>
      </c>
      <c r="C176" s="38"/>
      <c r="D176" s="45"/>
      <c r="E176" s="284"/>
      <c r="F176" s="45"/>
    </row>
    <row r="177" spans="1:6">
      <c r="A177" s="48"/>
      <c r="B177" s="38" t="s">
        <v>481</v>
      </c>
      <c r="C177" s="38"/>
      <c r="D177" s="45"/>
      <c r="E177" s="284"/>
      <c r="F177" s="45"/>
    </row>
    <row r="178" spans="1:6">
      <c r="A178" s="48"/>
      <c r="B178" s="38" t="s">
        <v>482</v>
      </c>
      <c r="C178" s="38"/>
      <c r="D178" s="45"/>
      <c r="E178" s="284"/>
      <c r="F178" s="45"/>
    </row>
    <row r="179" spans="1:6">
      <c r="A179" s="48"/>
      <c r="B179" s="38" t="s">
        <v>483</v>
      </c>
      <c r="C179" s="38" t="s">
        <v>134</v>
      </c>
      <c r="D179" s="45">
        <v>990</v>
      </c>
      <c r="E179" s="284"/>
      <c r="F179" s="45">
        <f>D179*E179</f>
        <v>0</v>
      </c>
    </row>
    <row r="180" spans="1:6">
      <c r="A180" s="48"/>
      <c r="B180" s="38"/>
      <c r="C180" s="38"/>
      <c r="D180" s="45"/>
      <c r="E180" s="284"/>
      <c r="F180" s="45"/>
    </row>
    <row r="181" spans="1:6">
      <c r="A181" s="48"/>
      <c r="B181" s="38" t="s">
        <v>112</v>
      </c>
      <c r="C181" s="38"/>
      <c r="D181" s="45"/>
      <c r="E181" s="284"/>
      <c r="F181" s="45"/>
    </row>
    <row r="182" spans="1:6">
      <c r="A182" s="48" t="s">
        <v>101</v>
      </c>
      <c r="B182" s="38" t="s">
        <v>231</v>
      </c>
      <c r="C182" s="38"/>
      <c r="D182" s="45"/>
      <c r="E182" s="284"/>
      <c r="F182" s="45"/>
    </row>
    <row r="183" spans="1:6">
      <c r="A183" s="48"/>
      <c r="B183" s="38" t="s">
        <v>232</v>
      </c>
      <c r="C183" s="38"/>
      <c r="D183" s="45"/>
      <c r="E183" s="284"/>
      <c r="F183" s="45"/>
    </row>
    <row r="184" spans="1:6">
      <c r="A184" s="48"/>
      <c r="B184" s="38" t="s">
        <v>233</v>
      </c>
      <c r="C184" s="38"/>
      <c r="D184" s="45"/>
      <c r="E184" s="284"/>
      <c r="F184" s="45"/>
    </row>
    <row r="185" spans="1:6">
      <c r="A185" s="48"/>
      <c r="B185" s="38" t="s">
        <v>234</v>
      </c>
      <c r="C185" s="38"/>
      <c r="D185" s="45"/>
      <c r="E185" s="284"/>
      <c r="F185" s="45"/>
    </row>
    <row r="186" spans="1:6">
      <c r="A186" s="48"/>
      <c r="B186" s="38" t="s">
        <v>235</v>
      </c>
      <c r="C186" s="38"/>
      <c r="D186" s="45"/>
      <c r="E186" s="284"/>
      <c r="F186" s="45"/>
    </row>
    <row r="187" spans="1:6">
      <c r="A187" s="48"/>
      <c r="B187" s="38" t="s">
        <v>236</v>
      </c>
      <c r="C187" s="38"/>
      <c r="D187" s="45"/>
      <c r="E187" s="284"/>
      <c r="F187" s="45"/>
    </row>
    <row r="188" spans="1:6">
      <c r="A188" s="48"/>
      <c r="B188" s="38" t="s">
        <v>237</v>
      </c>
      <c r="C188" s="38" t="s">
        <v>134</v>
      </c>
      <c r="D188" s="45">
        <v>65</v>
      </c>
      <c r="E188" s="284"/>
      <c r="F188" s="45">
        <f>D188*E188</f>
        <v>0</v>
      </c>
    </row>
    <row r="189" spans="1:6">
      <c r="A189" s="48"/>
      <c r="B189" s="38"/>
      <c r="C189" s="38"/>
      <c r="D189" s="45"/>
      <c r="E189" s="284"/>
      <c r="F189" s="45"/>
    </row>
    <row r="190" spans="1:6">
      <c r="A190" s="48"/>
      <c r="B190" s="38" t="s">
        <v>112</v>
      </c>
      <c r="C190" s="38"/>
      <c r="D190" s="45"/>
      <c r="E190" s="284"/>
      <c r="F190" s="45"/>
    </row>
    <row r="191" spans="1:6">
      <c r="A191" s="48" t="s">
        <v>102</v>
      </c>
      <c r="B191" s="38" t="s">
        <v>231</v>
      </c>
      <c r="C191" s="38"/>
      <c r="D191" s="45"/>
      <c r="E191" s="284"/>
      <c r="F191" s="45"/>
    </row>
    <row r="192" spans="1:6">
      <c r="A192" s="48"/>
      <c r="B192" s="38" t="s">
        <v>232</v>
      </c>
      <c r="C192" s="38"/>
      <c r="D192" s="45"/>
      <c r="E192" s="284"/>
      <c r="F192" s="45"/>
    </row>
    <row r="193" spans="1:6">
      <c r="A193" s="48"/>
      <c r="B193" s="38" t="s">
        <v>484</v>
      </c>
      <c r="C193" s="38"/>
      <c r="D193" s="45"/>
      <c r="E193" s="284"/>
      <c r="F193" s="45"/>
    </row>
    <row r="194" spans="1:6">
      <c r="A194" s="48"/>
      <c r="B194" s="38" t="s">
        <v>234</v>
      </c>
      <c r="C194" s="38"/>
      <c r="D194" s="45"/>
      <c r="E194" s="284"/>
      <c r="F194" s="45"/>
    </row>
    <row r="195" spans="1:6">
      <c r="A195" s="48"/>
      <c r="B195" s="38" t="s">
        <v>235</v>
      </c>
      <c r="C195" s="38"/>
      <c r="D195" s="45"/>
      <c r="E195" s="284"/>
      <c r="F195" s="45"/>
    </row>
    <row r="196" spans="1:6">
      <c r="A196" s="48"/>
      <c r="B196" s="38" t="s">
        <v>236</v>
      </c>
      <c r="C196" s="38"/>
      <c r="D196" s="45"/>
      <c r="E196" s="284"/>
      <c r="F196" s="45"/>
    </row>
    <row r="197" spans="1:6">
      <c r="A197" s="48"/>
      <c r="B197" s="38" t="s">
        <v>237</v>
      </c>
      <c r="C197" s="38" t="s">
        <v>134</v>
      </c>
      <c r="D197" s="45">
        <v>395</v>
      </c>
      <c r="E197" s="284"/>
      <c r="F197" s="45">
        <f>D197*E197</f>
        <v>0</v>
      </c>
    </row>
    <row r="198" spans="1:6">
      <c r="A198" s="48"/>
      <c r="B198" s="38"/>
      <c r="C198" s="38"/>
      <c r="D198" s="45"/>
      <c r="E198" s="284"/>
      <c r="F198" s="45"/>
    </row>
    <row r="199" spans="1:6">
      <c r="A199" s="48"/>
      <c r="B199" s="38" t="s">
        <v>112</v>
      </c>
      <c r="C199" s="38"/>
      <c r="D199" s="45"/>
      <c r="E199" s="284"/>
      <c r="F199" s="45"/>
    </row>
    <row r="200" spans="1:6">
      <c r="A200" s="48" t="s">
        <v>238</v>
      </c>
      <c r="B200" s="38" t="s">
        <v>231</v>
      </c>
      <c r="C200" s="38"/>
      <c r="D200" s="45"/>
      <c r="E200" s="284"/>
      <c r="F200" s="45"/>
    </row>
    <row r="201" spans="1:6">
      <c r="A201" s="48"/>
      <c r="B201" s="38" t="s">
        <v>232</v>
      </c>
      <c r="C201" s="38"/>
      <c r="D201" s="45"/>
      <c r="E201" s="284"/>
      <c r="F201" s="45"/>
    </row>
    <row r="202" spans="1:6">
      <c r="A202" s="48"/>
      <c r="B202" s="38" t="s">
        <v>485</v>
      </c>
      <c r="C202" s="38"/>
      <c r="D202" s="45"/>
      <c r="E202" s="284"/>
      <c r="F202" s="45"/>
    </row>
    <row r="203" spans="1:6">
      <c r="A203" s="48"/>
      <c r="B203" s="38" t="s">
        <v>234</v>
      </c>
      <c r="C203" s="38"/>
      <c r="D203" s="45"/>
      <c r="E203" s="284"/>
      <c r="F203" s="45"/>
    </row>
    <row r="204" spans="1:6">
      <c r="A204" s="48"/>
      <c r="B204" s="38" t="s">
        <v>235</v>
      </c>
      <c r="C204" s="38"/>
      <c r="D204" s="45"/>
      <c r="E204" s="284"/>
      <c r="F204" s="45"/>
    </row>
    <row r="205" spans="1:6">
      <c r="A205" s="48"/>
      <c r="B205" s="38" t="s">
        <v>236</v>
      </c>
      <c r="C205" s="38"/>
      <c r="D205" s="45"/>
      <c r="E205" s="284"/>
      <c r="F205" s="45"/>
    </row>
    <row r="206" spans="1:6" ht="13.5" customHeight="1">
      <c r="A206" s="48"/>
      <c r="B206" s="38" t="s">
        <v>237</v>
      </c>
      <c r="C206" s="38" t="s">
        <v>134</v>
      </c>
      <c r="D206" s="45">
        <v>345</v>
      </c>
      <c r="E206" s="284"/>
      <c r="F206" s="45">
        <f>D206*E206</f>
        <v>0</v>
      </c>
    </row>
    <row r="207" spans="1:6" ht="13.5" customHeight="1">
      <c r="A207" s="48"/>
      <c r="B207" s="38"/>
      <c r="C207" s="38"/>
      <c r="D207" s="45"/>
      <c r="E207" s="284"/>
      <c r="F207" s="45"/>
    </row>
    <row r="208" spans="1:6">
      <c r="A208" s="48"/>
      <c r="B208" s="38" t="s">
        <v>112</v>
      </c>
      <c r="C208" s="38"/>
      <c r="D208" s="45"/>
      <c r="E208" s="284"/>
      <c r="F208" s="45"/>
    </row>
    <row r="209" spans="1:6">
      <c r="A209" s="48" t="s">
        <v>240</v>
      </c>
      <c r="B209" s="38" t="s">
        <v>231</v>
      </c>
      <c r="C209" s="38"/>
      <c r="D209" s="45"/>
      <c r="E209" s="284"/>
      <c r="F209" s="45"/>
    </row>
    <row r="210" spans="1:6">
      <c r="A210" s="48"/>
      <c r="B210" s="38" t="s">
        <v>232</v>
      </c>
      <c r="C210" s="38"/>
      <c r="D210" s="45"/>
      <c r="E210" s="284"/>
      <c r="F210" s="45"/>
    </row>
    <row r="211" spans="1:6">
      <c r="A211" s="48"/>
      <c r="B211" s="38" t="s">
        <v>486</v>
      </c>
      <c r="C211" s="38"/>
      <c r="D211" s="45"/>
      <c r="E211" s="284"/>
      <c r="F211" s="45"/>
    </row>
    <row r="212" spans="1:6">
      <c r="A212" s="48"/>
      <c r="B212" s="38" t="s">
        <v>234</v>
      </c>
      <c r="C212" s="38"/>
      <c r="D212" s="45"/>
      <c r="E212" s="284"/>
      <c r="F212" s="45"/>
    </row>
    <row r="213" spans="1:6">
      <c r="A213" s="48"/>
      <c r="B213" s="38" t="s">
        <v>235</v>
      </c>
      <c r="C213" s="38"/>
      <c r="D213" s="45"/>
      <c r="E213" s="284"/>
      <c r="F213" s="45"/>
    </row>
    <row r="214" spans="1:6">
      <c r="A214" s="48"/>
      <c r="B214" s="38" t="s">
        <v>236</v>
      </c>
      <c r="C214" s="38"/>
      <c r="D214" s="45"/>
      <c r="E214" s="284"/>
      <c r="F214" s="45"/>
    </row>
    <row r="215" spans="1:6">
      <c r="A215" s="48"/>
      <c r="B215" s="38" t="s">
        <v>237</v>
      </c>
      <c r="C215" s="38" t="s">
        <v>134</v>
      </c>
      <c r="D215" s="45">
        <v>245</v>
      </c>
      <c r="E215" s="284"/>
      <c r="F215" s="45">
        <f>D215*E215</f>
        <v>0</v>
      </c>
    </row>
    <row r="216" spans="1:6">
      <c r="A216" s="48"/>
      <c r="B216" s="38"/>
      <c r="C216" s="38"/>
      <c r="D216" s="45"/>
      <c r="E216" s="284"/>
      <c r="F216" s="45"/>
    </row>
    <row r="217" spans="1:6">
      <c r="A217" s="48"/>
      <c r="B217" s="38" t="s">
        <v>112</v>
      </c>
      <c r="C217" s="38"/>
      <c r="D217" s="45"/>
      <c r="E217" s="284"/>
      <c r="F217" s="45"/>
    </row>
    <row r="218" spans="1:6">
      <c r="A218" s="48" t="s">
        <v>246</v>
      </c>
      <c r="B218" s="38" t="s">
        <v>241</v>
      </c>
      <c r="C218" s="38"/>
      <c r="D218" s="45"/>
      <c r="E218" s="284"/>
      <c r="F218" s="45"/>
    </row>
    <row r="219" spans="1:6">
      <c r="A219" s="48"/>
      <c r="B219" s="38" t="s">
        <v>242</v>
      </c>
      <c r="C219" s="38"/>
      <c r="D219" s="45"/>
      <c r="E219" s="284"/>
      <c r="F219" s="45"/>
    </row>
    <row r="220" spans="1:6">
      <c r="A220" s="48"/>
      <c r="B220" s="38" t="s">
        <v>395</v>
      </c>
      <c r="C220" s="38"/>
      <c r="D220" s="45"/>
      <c r="E220" s="284"/>
      <c r="F220" s="45"/>
    </row>
    <row r="221" spans="1:6">
      <c r="A221" s="48"/>
      <c r="B221" s="38" t="s">
        <v>244</v>
      </c>
      <c r="C221" s="38"/>
      <c r="D221" s="45"/>
      <c r="E221" s="284"/>
      <c r="F221" s="45"/>
    </row>
    <row r="222" spans="1:6">
      <c r="A222" s="48"/>
      <c r="B222" s="38" t="s">
        <v>245</v>
      </c>
      <c r="C222" s="38" t="s">
        <v>6</v>
      </c>
      <c r="D222" s="45">
        <v>44</v>
      </c>
      <c r="E222" s="284"/>
      <c r="F222" s="45">
        <f>D222*E222</f>
        <v>0</v>
      </c>
    </row>
    <row r="223" spans="1:6">
      <c r="A223" s="48"/>
      <c r="B223" s="38"/>
      <c r="C223" s="38"/>
      <c r="D223" s="45"/>
      <c r="E223" s="284"/>
      <c r="F223" s="45"/>
    </row>
    <row r="224" spans="1:6">
      <c r="A224" s="48"/>
      <c r="B224" s="38"/>
      <c r="C224" s="38"/>
      <c r="D224" s="45"/>
      <c r="E224" s="284"/>
      <c r="F224" s="45"/>
    </row>
    <row r="225" spans="1:6">
      <c r="A225" s="48"/>
      <c r="B225" s="38" t="s">
        <v>112</v>
      </c>
      <c r="C225" s="38"/>
      <c r="D225" s="45"/>
      <c r="E225" s="284"/>
      <c r="F225" s="45"/>
    </row>
    <row r="226" spans="1:6">
      <c r="A226" s="48" t="s">
        <v>249</v>
      </c>
      <c r="B226" s="38" t="s">
        <v>241</v>
      </c>
      <c r="C226" s="38"/>
      <c r="D226" s="45"/>
      <c r="E226" s="284"/>
      <c r="F226" s="45"/>
    </row>
    <row r="227" spans="1:6">
      <c r="A227" s="48"/>
      <c r="B227" s="38" t="s">
        <v>487</v>
      </c>
      <c r="C227" s="38"/>
      <c r="D227" s="45"/>
      <c r="E227" s="284"/>
      <c r="F227" s="45"/>
    </row>
    <row r="228" spans="1:6">
      <c r="A228" s="48"/>
      <c r="B228" s="38" t="s">
        <v>395</v>
      </c>
      <c r="C228" s="38"/>
      <c r="D228" s="45"/>
      <c r="E228" s="284"/>
      <c r="F228" s="45"/>
    </row>
    <row r="229" spans="1:6">
      <c r="A229" s="48"/>
      <c r="B229" s="38" t="s">
        <v>244</v>
      </c>
      <c r="C229" s="38"/>
      <c r="D229" s="45"/>
      <c r="E229" s="284"/>
      <c r="F229" s="45"/>
    </row>
    <row r="230" spans="1:6">
      <c r="A230" s="48"/>
      <c r="B230" s="38" t="s">
        <v>245</v>
      </c>
      <c r="C230" s="38" t="s">
        <v>6</v>
      </c>
      <c r="D230" s="45">
        <v>8</v>
      </c>
      <c r="E230" s="284"/>
      <c r="F230" s="45">
        <f>D230*E230</f>
        <v>0</v>
      </c>
    </row>
    <row r="231" spans="1:6">
      <c r="A231" s="48"/>
      <c r="B231" s="38"/>
      <c r="C231" s="38"/>
      <c r="D231" s="45"/>
      <c r="E231" s="284"/>
      <c r="F231" s="45"/>
    </row>
    <row r="232" spans="1:6">
      <c r="A232" s="48"/>
      <c r="B232" s="38" t="s">
        <v>112</v>
      </c>
      <c r="C232" s="38"/>
      <c r="D232" s="45"/>
      <c r="E232" s="284"/>
      <c r="F232" s="45"/>
    </row>
    <row r="233" spans="1:6">
      <c r="A233" s="48" t="s">
        <v>253</v>
      </c>
      <c r="B233" s="38" t="s">
        <v>241</v>
      </c>
      <c r="C233" s="38"/>
      <c r="D233" s="45"/>
      <c r="E233" s="284"/>
      <c r="F233" s="45"/>
    </row>
    <row r="234" spans="1:6">
      <c r="A234" s="48"/>
      <c r="B234" s="38" t="s">
        <v>487</v>
      </c>
      <c r="C234" s="38"/>
      <c r="D234" s="45"/>
      <c r="E234" s="284"/>
      <c r="F234" s="45"/>
    </row>
    <row r="235" spans="1:6">
      <c r="A235" s="48"/>
      <c r="B235" s="38" t="s">
        <v>243</v>
      </c>
      <c r="C235" s="38"/>
      <c r="D235" s="45"/>
      <c r="E235" s="284"/>
      <c r="F235" s="45"/>
    </row>
    <row r="236" spans="1:6">
      <c r="A236" s="48"/>
      <c r="B236" s="38" t="s">
        <v>244</v>
      </c>
      <c r="C236" s="38"/>
      <c r="D236" s="45"/>
      <c r="E236" s="284"/>
      <c r="F236" s="45"/>
    </row>
    <row r="237" spans="1:6">
      <c r="A237" s="48"/>
      <c r="B237" s="38" t="s">
        <v>245</v>
      </c>
      <c r="C237" s="38" t="s">
        <v>6</v>
      </c>
      <c r="D237" s="45">
        <v>9</v>
      </c>
      <c r="E237" s="284"/>
      <c r="F237" s="45">
        <f>D237*E237</f>
        <v>0</v>
      </c>
    </row>
    <row r="238" spans="1:6">
      <c r="A238" s="48"/>
      <c r="B238" s="38"/>
      <c r="C238" s="38"/>
      <c r="D238" s="45"/>
      <c r="E238" s="284"/>
      <c r="F238" s="45"/>
    </row>
    <row r="239" spans="1:6">
      <c r="A239" s="48"/>
      <c r="B239" s="38" t="s">
        <v>112</v>
      </c>
      <c r="C239" s="38"/>
      <c r="D239" s="45"/>
      <c r="E239" s="284"/>
      <c r="F239" s="45"/>
    </row>
    <row r="240" spans="1:6">
      <c r="A240" s="48" t="s">
        <v>488</v>
      </c>
      <c r="B240" s="38" t="s">
        <v>241</v>
      </c>
      <c r="C240" s="38"/>
      <c r="D240" s="45"/>
      <c r="E240" s="284"/>
      <c r="F240" s="45"/>
    </row>
    <row r="241" spans="1:6">
      <c r="A241" s="48"/>
      <c r="B241" s="38" t="s">
        <v>487</v>
      </c>
      <c r="C241" s="38"/>
      <c r="D241" s="45"/>
      <c r="E241" s="284"/>
      <c r="F241" s="45"/>
    </row>
    <row r="242" spans="1:6">
      <c r="A242" s="48"/>
      <c r="B242" s="38" t="s">
        <v>247</v>
      </c>
      <c r="C242" s="38"/>
      <c r="D242" s="45"/>
      <c r="E242" s="284"/>
      <c r="F242" s="45"/>
    </row>
    <row r="243" spans="1:6">
      <c r="A243" s="48"/>
      <c r="B243" s="38" t="s">
        <v>244</v>
      </c>
      <c r="C243" s="38"/>
      <c r="D243" s="45"/>
      <c r="E243" s="284"/>
      <c r="F243" s="45"/>
    </row>
    <row r="244" spans="1:6">
      <c r="A244" s="48"/>
      <c r="B244" s="38" t="s">
        <v>245</v>
      </c>
      <c r="C244" s="38" t="s">
        <v>6</v>
      </c>
      <c r="D244" s="45">
        <v>1</v>
      </c>
      <c r="E244" s="284"/>
      <c r="F244" s="45">
        <f>D244*E244</f>
        <v>0</v>
      </c>
    </row>
    <row r="245" spans="1:6">
      <c r="A245" s="48"/>
      <c r="B245" s="38"/>
      <c r="C245" s="38"/>
      <c r="D245" s="45"/>
      <c r="E245" s="284"/>
      <c r="F245" s="45"/>
    </row>
    <row r="246" spans="1:6">
      <c r="A246" s="48"/>
      <c r="B246" s="38" t="s">
        <v>112</v>
      </c>
      <c r="C246" s="38"/>
      <c r="D246" s="45"/>
      <c r="E246" s="284"/>
      <c r="F246" s="45"/>
    </row>
    <row r="247" spans="1:6">
      <c r="A247" s="48" t="s">
        <v>489</v>
      </c>
      <c r="B247" s="38" t="s">
        <v>241</v>
      </c>
      <c r="C247" s="38"/>
      <c r="D247" s="45"/>
      <c r="E247" s="284"/>
      <c r="F247" s="45"/>
    </row>
    <row r="248" spans="1:6">
      <c r="A248" s="48"/>
      <c r="B248" s="38" t="s">
        <v>487</v>
      </c>
      <c r="C248" s="38"/>
      <c r="D248" s="45"/>
      <c r="E248" s="284"/>
      <c r="F248" s="45"/>
    </row>
    <row r="249" spans="1:6">
      <c r="A249" s="48"/>
      <c r="B249" s="38" t="s">
        <v>490</v>
      </c>
      <c r="C249" s="38"/>
      <c r="D249" s="45"/>
      <c r="E249" s="284"/>
      <c r="F249" s="45"/>
    </row>
    <row r="250" spans="1:6">
      <c r="A250" s="48"/>
      <c r="B250" s="38" t="s">
        <v>244</v>
      </c>
      <c r="C250" s="38"/>
      <c r="D250" s="45"/>
      <c r="E250" s="284"/>
      <c r="F250" s="45"/>
    </row>
    <row r="251" spans="1:6">
      <c r="A251" s="48"/>
      <c r="B251" s="38" t="s">
        <v>245</v>
      </c>
      <c r="C251" s="38" t="s">
        <v>6</v>
      </c>
      <c r="D251" s="45">
        <v>4</v>
      </c>
      <c r="E251" s="284"/>
      <c r="F251" s="45">
        <f>D251*E251</f>
        <v>0</v>
      </c>
    </row>
    <row r="252" spans="1:6">
      <c r="A252" s="48"/>
      <c r="B252" s="38"/>
      <c r="C252" s="38"/>
      <c r="D252" s="45"/>
      <c r="E252" s="284"/>
      <c r="F252" s="45"/>
    </row>
    <row r="253" spans="1:6">
      <c r="A253" s="48"/>
      <c r="B253" s="38" t="s">
        <v>396</v>
      </c>
      <c r="C253" s="38"/>
      <c r="D253" s="45"/>
      <c r="E253" s="284"/>
      <c r="F253" s="45"/>
    </row>
    <row r="254" spans="1:6">
      <c r="A254" s="48" t="s">
        <v>491</v>
      </c>
      <c r="B254" s="38" t="s">
        <v>397</v>
      </c>
      <c r="C254" s="38"/>
      <c r="D254" s="45"/>
      <c r="E254" s="284"/>
      <c r="F254" s="45"/>
    </row>
    <row r="255" spans="1:6">
      <c r="A255" s="48"/>
      <c r="B255" s="38" t="s">
        <v>398</v>
      </c>
      <c r="C255" s="38"/>
      <c r="D255" s="45"/>
      <c r="E255" s="284"/>
      <c r="F255" s="45"/>
    </row>
    <row r="256" spans="1:6">
      <c r="A256" s="48"/>
      <c r="B256" s="38" t="s">
        <v>399</v>
      </c>
      <c r="C256" s="38" t="s">
        <v>6</v>
      </c>
      <c r="D256" s="45">
        <v>44</v>
      </c>
      <c r="E256" s="284"/>
      <c r="F256" s="45">
        <f>D256*E256</f>
        <v>0</v>
      </c>
    </row>
    <row r="257" spans="1:6">
      <c r="A257" s="48"/>
      <c r="B257" s="38"/>
      <c r="C257" s="38"/>
      <c r="D257" s="45"/>
      <c r="E257" s="284"/>
      <c r="F257" s="45"/>
    </row>
    <row r="258" spans="1:6">
      <c r="A258" s="48"/>
      <c r="B258" s="38" t="s">
        <v>112</v>
      </c>
      <c r="C258" s="38"/>
      <c r="D258" s="45"/>
      <c r="E258" s="284"/>
      <c r="F258" s="45"/>
    </row>
    <row r="259" spans="1:6">
      <c r="A259" s="48" t="s">
        <v>492</v>
      </c>
      <c r="B259" s="38" t="s">
        <v>493</v>
      </c>
      <c r="C259" s="38"/>
      <c r="D259" s="45"/>
      <c r="E259" s="284"/>
      <c r="F259" s="45"/>
    </row>
    <row r="260" spans="1:6">
      <c r="A260" s="48"/>
      <c r="B260" s="38" t="s">
        <v>494</v>
      </c>
      <c r="C260" s="38"/>
      <c r="D260" s="45"/>
      <c r="E260" s="284"/>
      <c r="F260" s="45"/>
    </row>
    <row r="261" spans="1:6">
      <c r="A261" s="48"/>
      <c r="B261" s="38" t="s">
        <v>495</v>
      </c>
      <c r="C261" s="38"/>
      <c r="D261" s="45"/>
      <c r="E261" s="284"/>
      <c r="F261" s="45"/>
    </row>
    <row r="262" spans="1:6">
      <c r="A262" s="48"/>
      <c r="B262" s="38" t="s">
        <v>496</v>
      </c>
      <c r="C262" s="38" t="s">
        <v>6</v>
      </c>
      <c r="D262" s="45">
        <v>22</v>
      </c>
      <c r="E262" s="284"/>
      <c r="F262" s="45">
        <f>D262*E262</f>
        <v>0</v>
      </c>
    </row>
    <row r="263" spans="1:6" ht="13" thickBot="1">
      <c r="A263" s="40"/>
      <c r="B263" s="39"/>
      <c r="E263" s="51"/>
      <c r="F263" s="45"/>
    </row>
    <row r="264" spans="1:6" ht="13" thickBot="1">
      <c r="A264" s="40"/>
      <c r="B264" s="43" t="s">
        <v>257</v>
      </c>
      <c r="C264" s="41"/>
      <c r="D264" s="42"/>
      <c r="E264" s="286"/>
      <c r="F264" s="44">
        <f>SUM(F172:F263)</f>
        <v>0</v>
      </c>
    </row>
    <row r="265" spans="1:6">
      <c r="A265" s="40"/>
      <c r="B265" s="38"/>
      <c r="E265" s="51"/>
      <c r="F265" s="45"/>
    </row>
    <row r="266" spans="1:6">
      <c r="A266" s="40"/>
      <c r="B266" s="38"/>
      <c r="E266" s="51"/>
      <c r="F266" s="45"/>
    </row>
    <row r="267" spans="1:6">
      <c r="A267" s="40" t="s">
        <v>103</v>
      </c>
      <c r="B267" s="39" t="s">
        <v>16</v>
      </c>
      <c r="E267" s="51"/>
      <c r="F267" s="45"/>
    </row>
    <row r="268" spans="1:6">
      <c r="A268" s="48"/>
      <c r="B268" s="38"/>
      <c r="C268" s="38"/>
      <c r="D268" s="45"/>
      <c r="E268" s="284"/>
      <c r="F268" s="45"/>
    </row>
    <row r="269" spans="1:6">
      <c r="A269" s="48"/>
      <c r="B269" s="38" t="s">
        <v>83</v>
      </c>
      <c r="C269" s="38"/>
      <c r="D269" s="45"/>
      <c r="E269" s="284"/>
      <c r="F269" s="45"/>
    </row>
    <row r="270" spans="1:6">
      <c r="A270" s="48" t="s">
        <v>104</v>
      </c>
      <c r="B270" s="38" t="s">
        <v>71</v>
      </c>
      <c r="C270" s="38"/>
      <c r="D270" s="45"/>
      <c r="E270" s="284"/>
      <c r="F270" s="45"/>
    </row>
    <row r="271" spans="1:6">
      <c r="A271" s="48"/>
      <c r="B271" s="38" t="s">
        <v>84</v>
      </c>
      <c r="C271" s="38" t="s">
        <v>6</v>
      </c>
      <c r="D271" s="45">
        <v>2</v>
      </c>
      <c r="E271" s="284"/>
      <c r="F271" s="45">
        <f>D271*E271</f>
        <v>0</v>
      </c>
    </row>
    <row r="272" spans="1:6">
      <c r="A272" s="48"/>
      <c r="B272" s="38"/>
      <c r="C272" s="38"/>
      <c r="D272" s="45"/>
      <c r="E272" s="284"/>
      <c r="F272" s="45"/>
    </row>
    <row r="273" spans="1:6">
      <c r="A273" s="48"/>
      <c r="B273" s="38" t="s">
        <v>459</v>
      </c>
      <c r="C273" s="38"/>
      <c r="D273" s="45"/>
      <c r="E273" s="284"/>
      <c r="F273" s="45"/>
    </row>
    <row r="274" spans="1:6">
      <c r="A274" s="48" t="s">
        <v>105</v>
      </c>
      <c r="B274" s="38" t="s">
        <v>436</v>
      </c>
      <c r="C274" s="38"/>
      <c r="D274" s="45"/>
      <c r="E274" s="284"/>
      <c r="F274" s="45"/>
    </row>
    <row r="275" spans="1:6">
      <c r="A275" s="48"/>
      <c r="B275" s="38" t="s">
        <v>437</v>
      </c>
      <c r="C275" s="38"/>
      <c r="D275" s="45"/>
      <c r="E275" s="284"/>
      <c r="F275" s="45"/>
    </row>
    <row r="276" spans="1:6">
      <c r="A276" s="48"/>
      <c r="B276" s="38" t="s">
        <v>438</v>
      </c>
      <c r="C276" s="38"/>
      <c r="D276" s="45"/>
      <c r="E276" s="284"/>
      <c r="F276" s="45"/>
    </row>
    <row r="277" spans="1:6">
      <c r="A277" s="48"/>
      <c r="B277" s="38" t="s">
        <v>439</v>
      </c>
      <c r="C277" s="38"/>
      <c r="D277" s="45"/>
      <c r="E277" s="284"/>
      <c r="F277" s="45"/>
    </row>
    <row r="278" spans="1:6">
      <c r="A278" s="48"/>
      <c r="B278" s="38" t="s">
        <v>460</v>
      </c>
      <c r="C278" s="38" t="s">
        <v>134</v>
      </c>
      <c r="D278" s="45">
        <v>2895</v>
      </c>
      <c r="E278" s="284"/>
      <c r="F278" s="45">
        <f>D278*E278</f>
        <v>0</v>
      </c>
    </row>
    <row r="279" spans="1:6">
      <c r="A279" s="48"/>
      <c r="B279" s="38"/>
      <c r="C279" s="38"/>
      <c r="D279" s="45"/>
      <c r="E279" s="284"/>
      <c r="F279" s="45"/>
    </row>
    <row r="280" spans="1:6">
      <c r="A280" s="48"/>
      <c r="B280" s="38"/>
      <c r="C280" s="38"/>
      <c r="D280" s="45"/>
      <c r="E280" s="284"/>
      <c r="F280" s="45"/>
    </row>
    <row r="281" spans="1:6">
      <c r="A281" s="48"/>
      <c r="B281" s="38" t="s">
        <v>291</v>
      </c>
      <c r="C281" s="38"/>
      <c r="D281" s="45"/>
      <c r="E281" s="284"/>
      <c r="F281" s="45"/>
    </row>
    <row r="282" spans="1:6">
      <c r="A282" s="48" t="s">
        <v>106</v>
      </c>
      <c r="B282" s="38" t="s">
        <v>293</v>
      </c>
      <c r="C282" s="38"/>
      <c r="D282" s="45"/>
      <c r="E282" s="284"/>
      <c r="F282" s="45"/>
    </row>
    <row r="283" spans="1:6">
      <c r="A283" s="48"/>
      <c r="B283" s="38" t="s">
        <v>294</v>
      </c>
      <c r="C283" s="38"/>
      <c r="D283" s="45"/>
      <c r="E283" s="284"/>
      <c r="F283" s="45"/>
    </row>
    <row r="284" spans="1:6">
      <c r="A284" s="48"/>
      <c r="B284" s="38" t="s">
        <v>295</v>
      </c>
      <c r="C284" s="38" t="s">
        <v>134</v>
      </c>
      <c r="D284" s="45">
        <v>1000</v>
      </c>
      <c r="E284" s="284"/>
      <c r="F284" s="45">
        <f>D284*E284</f>
        <v>0</v>
      </c>
    </row>
    <row r="285" spans="1:6">
      <c r="A285" s="48"/>
      <c r="B285" s="38"/>
      <c r="C285" s="38"/>
      <c r="D285" s="45"/>
      <c r="E285" s="284"/>
      <c r="F285" s="45"/>
    </row>
    <row r="286" spans="1:6">
      <c r="A286" s="48"/>
      <c r="B286" s="38" t="s">
        <v>64</v>
      </c>
      <c r="C286" s="38"/>
      <c r="D286" s="45"/>
      <c r="E286" s="284"/>
      <c r="F286" s="45"/>
    </row>
    <row r="287" spans="1:6">
      <c r="A287" s="48" t="s">
        <v>107</v>
      </c>
      <c r="B287" s="38" t="s">
        <v>65</v>
      </c>
      <c r="C287" s="38"/>
      <c r="D287" s="45"/>
      <c r="E287" s="284"/>
      <c r="F287" s="45"/>
    </row>
    <row r="288" spans="1:6">
      <c r="A288" s="48"/>
      <c r="B288" s="38" t="s">
        <v>66</v>
      </c>
      <c r="C288" s="38"/>
      <c r="D288" s="45"/>
      <c r="E288" s="284"/>
      <c r="F288" s="45"/>
    </row>
    <row r="289" spans="1:6">
      <c r="A289" s="48"/>
      <c r="B289" s="38" t="s">
        <v>67</v>
      </c>
      <c r="C289" s="38" t="s">
        <v>6</v>
      </c>
      <c r="D289" s="45">
        <v>40</v>
      </c>
      <c r="E289" s="284"/>
      <c r="F289" s="45">
        <f>D289*E289</f>
        <v>0</v>
      </c>
    </row>
    <row r="290" spans="1:6" ht="13" thickBot="1">
      <c r="A290" s="40"/>
      <c r="B290" s="39"/>
      <c r="E290" s="51"/>
      <c r="F290" s="45"/>
    </row>
    <row r="291" spans="1:6" ht="13" thickBot="1">
      <c r="A291" s="40"/>
      <c r="B291" s="43" t="s">
        <v>17</v>
      </c>
      <c r="C291" s="41"/>
      <c r="D291" s="42"/>
      <c r="E291" s="286"/>
      <c r="F291" s="44">
        <f>SUM(F267:F290)</f>
        <v>0</v>
      </c>
    </row>
    <row r="292" spans="1:6">
      <c r="A292" s="40"/>
      <c r="B292" s="38"/>
      <c r="E292" s="51"/>
      <c r="F292" s="45"/>
    </row>
    <row r="293" spans="1:6">
      <c r="A293" s="40" t="s">
        <v>270</v>
      </c>
      <c r="B293" s="39" t="s">
        <v>18</v>
      </c>
      <c r="E293" s="51"/>
      <c r="F293" s="45"/>
    </row>
    <row r="294" spans="1:6">
      <c r="A294" s="40"/>
      <c r="B294" s="39"/>
      <c r="E294" s="51"/>
      <c r="F294" s="45"/>
    </row>
    <row r="295" spans="1:6">
      <c r="A295" s="48"/>
      <c r="B295" s="38" t="s">
        <v>112</v>
      </c>
      <c r="C295" s="38"/>
      <c r="D295" s="45"/>
      <c r="E295" s="284"/>
      <c r="F295" s="45"/>
    </row>
    <row r="296" spans="1:6">
      <c r="A296" s="48" t="s">
        <v>272</v>
      </c>
      <c r="B296" s="38" t="s">
        <v>338</v>
      </c>
      <c r="E296" s="51"/>
    </row>
    <row r="297" spans="1:6">
      <c r="A297" s="48"/>
      <c r="B297" s="38" t="s">
        <v>339</v>
      </c>
      <c r="C297" s="38" t="s">
        <v>340</v>
      </c>
      <c r="D297" s="45">
        <v>1050</v>
      </c>
      <c r="E297" s="284"/>
      <c r="F297" s="45">
        <f>D297*E297</f>
        <v>0</v>
      </c>
    </row>
    <row r="298" spans="1:6">
      <c r="A298" s="48"/>
      <c r="B298" s="38"/>
      <c r="C298" s="38"/>
      <c r="D298" s="45"/>
      <c r="E298" s="284"/>
      <c r="F298" s="45"/>
    </row>
    <row r="299" spans="1:6">
      <c r="A299" s="48"/>
      <c r="B299" s="38" t="s">
        <v>112</v>
      </c>
      <c r="C299" s="38"/>
      <c r="D299" s="45"/>
      <c r="E299" s="284"/>
      <c r="F299" s="45"/>
    </row>
    <row r="300" spans="1:6">
      <c r="A300" s="48" t="s">
        <v>276</v>
      </c>
      <c r="B300" s="38" t="s">
        <v>342</v>
      </c>
      <c r="C300" s="38" t="s">
        <v>6</v>
      </c>
      <c r="D300" s="45">
        <v>66</v>
      </c>
      <c r="E300" s="284"/>
      <c r="F300" s="45">
        <f>D300*E300</f>
        <v>0</v>
      </c>
    </row>
    <row r="301" spans="1:6">
      <c r="A301" s="48"/>
      <c r="B301" s="38"/>
      <c r="C301" s="38"/>
      <c r="D301" s="45"/>
      <c r="E301" s="284"/>
      <c r="F301" s="45"/>
    </row>
    <row r="302" spans="1:6">
      <c r="A302" s="48"/>
      <c r="B302" s="38"/>
      <c r="C302" s="38"/>
      <c r="D302" s="45"/>
      <c r="E302" s="45" t="s">
        <v>37</v>
      </c>
      <c r="F302" s="45"/>
    </row>
    <row r="303" spans="1:6" ht="13" thickBot="1">
      <c r="A303" s="48"/>
      <c r="B303" s="38"/>
      <c r="C303" s="38"/>
      <c r="D303" s="45"/>
      <c r="E303" s="45"/>
      <c r="F303" s="45"/>
    </row>
    <row r="304" spans="1:6" ht="13" thickBot="1">
      <c r="A304" s="40"/>
      <c r="B304" s="43" t="s">
        <v>19</v>
      </c>
      <c r="C304" s="41"/>
      <c r="D304" s="42"/>
      <c r="E304" s="42"/>
      <c r="F304" s="44">
        <f>SUM(F293:F302)</f>
        <v>0</v>
      </c>
    </row>
    <row r="305" spans="1:6">
      <c r="A305" s="40"/>
      <c r="B305" s="39"/>
    </row>
    <row r="306" spans="1:6">
      <c r="A306" s="40"/>
      <c r="B306" s="39"/>
    </row>
    <row r="307" spans="1:6">
      <c r="A307" s="40"/>
      <c r="B307" s="39" t="s">
        <v>1</v>
      </c>
    </row>
    <row r="308" spans="1:6">
      <c r="A308" s="40"/>
      <c r="B308" s="39"/>
    </row>
    <row r="309" spans="1:6">
      <c r="A309" s="40"/>
      <c r="B309" s="39"/>
    </row>
    <row r="310" spans="1:6">
      <c r="A310" s="46" t="str">
        <f>A6</f>
        <v>1.00</v>
      </c>
      <c r="B310" s="47" t="str">
        <f>B6</f>
        <v>PREDDELA</v>
      </c>
      <c r="F310" s="45">
        <f>F43</f>
        <v>6300</v>
      </c>
    </row>
    <row r="311" spans="1:6">
      <c r="A311" s="46"/>
      <c r="B311" s="47"/>
      <c r="F311" s="45"/>
    </row>
    <row r="312" spans="1:6">
      <c r="A312" s="46" t="str">
        <f>A45</f>
        <v>2.00</v>
      </c>
      <c r="B312" s="47" t="str">
        <f>B45</f>
        <v>ZEMELJSKA DELA IN TEMELJENJE</v>
      </c>
      <c r="F312" s="45">
        <f>F98</f>
        <v>0</v>
      </c>
    </row>
    <row r="313" spans="1:6">
      <c r="A313" s="46"/>
      <c r="B313" s="47"/>
      <c r="F313" s="45"/>
    </row>
    <row r="314" spans="1:6">
      <c r="A314" s="46" t="str">
        <f>A100</f>
        <v>3.00</v>
      </c>
      <c r="B314" s="47" t="str">
        <f>B100</f>
        <v>VOZIŠČNE KONSTRUKCIJE</v>
      </c>
      <c r="F314" s="45">
        <f>F170</f>
        <v>0</v>
      </c>
    </row>
    <row r="315" spans="1:6">
      <c r="A315" s="46"/>
      <c r="B315" s="47"/>
      <c r="F315" s="45"/>
    </row>
    <row r="316" spans="1:6">
      <c r="A316" s="46" t="str">
        <f>A172</f>
        <v>4.00</v>
      </c>
      <c r="B316" s="47" t="str">
        <f>B172</f>
        <v>ODVODNJAVANJE</v>
      </c>
      <c r="F316" s="45">
        <f>F264</f>
        <v>0</v>
      </c>
    </row>
    <row r="317" spans="1:6">
      <c r="A317" s="46"/>
      <c r="B317" s="47"/>
      <c r="F317" s="45"/>
    </row>
    <row r="318" spans="1:6">
      <c r="A318" s="46" t="str">
        <f>A267</f>
        <v>5.00</v>
      </c>
      <c r="B318" s="47" t="str">
        <f>B267</f>
        <v>OPREMA</v>
      </c>
      <c r="F318" s="45">
        <f>F291</f>
        <v>0</v>
      </c>
    </row>
    <row r="319" spans="1:6">
      <c r="A319" s="46"/>
      <c r="B319" s="47"/>
      <c r="F319" s="45"/>
    </row>
    <row r="320" spans="1:6">
      <c r="A320" s="46" t="str">
        <f>A293</f>
        <v>6.00</v>
      </c>
      <c r="B320" s="47" t="str">
        <f>B293</f>
        <v>TUJE STORITVE</v>
      </c>
      <c r="F320" s="45">
        <f>F304</f>
        <v>0</v>
      </c>
    </row>
    <row r="321" spans="1:6" ht="13" thickBot="1">
      <c r="A321" s="40"/>
      <c r="B321" s="39"/>
    </row>
    <row r="322" spans="1:6" ht="13" thickBot="1">
      <c r="A322" s="40"/>
      <c r="B322" s="43" t="s">
        <v>2</v>
      </c>
      <c r="C322" s="41"/>
      <c r="D322" s="42"/>
      <c r="E322" s="42"/>
      <c r="F322" s="44">
        <f>SUM(F307:F321)</f>
        <v>6300</v>
      </c>
    </row>
    <row r="323" spans="1:6" ht="13" thickBot="1">
      <c r="A323" s="40"/>
      <c r="B323" s="38" t="s">
        <v>125</v>
      </c>
      <c r="F323" s="45">
        <f>F322*0.22</f>
        <v>1386</v>
      </c>
    </row>
    <row r="324" spans="1:6" ht="13" thickBot="1">
      <c r="A324" s="40"/>
      <c r="B324" s="43" t="s">
        <v>38</v>
      </c>
      <c r="C324" s="41"/>
      <c r="D324" s="42"/>
      <c r="E324" s="42"/>
      <c r="F324" s="44">
        <f>SUM(F321:F323)</f>
        <v>7686</v>
      </c>
    </row>
    <row r="357" spans="1:2">
      <c r="A357" s="36"/>
      <c r="B357" s="37"/>
    </row>
    <row r="358" spans="1:2">
      <c r="A358" s="36"/>
      <c r="B358" s="37"/>
    </row>
    <row r="359" spans="1:2">
      <c r="A359" s="36"/>
      <c r="B359" s="37"/>
    </row>
  </sheetData>
  <printOptions gridLines="1"/>
  <pageMargins left="0.78740157480314965" right="0.75" top="0.98425196850393704" bottom="0.98425196850393704" header="0.59055118110236227" footer="0.59055118110236227"/>
  <pageSetup paperSize="9" orientation="portrait" horizontalDpi="300" verticalDpi="300" r:id="rId1"/>
  <headerFooter alignWithMargins="0">
    <oddHeader>&amp;L
              Opis postavke                                      Enota         Količina             Cena/enoto        Skupaj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28"/>
  <sheetViews>
    <sheetView view="pageBreakPreview" topLeftCell="A175" zoomScaleNormal="100" zoomScaleSheetLayoutView="100" workbookViewId="0">
      <selection activeCell="B93" sqref="B93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>
      <c r="B1" s="39" t="s">
        <v>120</v>
      </c>
    </row>
    <row r="2" spans="1:6">
      <c r="B2" s="39" t="s">
        <v>121</v>
      </c>
    </row>
    <row r="3" spans="1:6">
      <c r="B3" s="49" t="s">
        <v>666</v>
      </c>
      <c r="C3" s="50"/>
      <c r="D3" s="51"/>
      <c r="E3" s="57"/>
    </row>
    <row r="4" spans="1:6">
      <c r="B4" s="39"/>
    </row>
    <row r="5" spans="1:6">
      <c r="B5" s="39"/>
    </row>
    <row r="6" spans="1:6">
      <c r="A6" s="40" t="s">
        <v>0</v>
      </c>
      <c r="B6" s="39" t="s">
        <v>3</v>
      </c>
    </row>
    <row r="7" spans="1:6">
      <c r="A7" s="48"/>
      <c r="B7" s="38"/>
      <c r="C7" s="38"/>
      <c r="D7" s="45"/>
      <c r="E7" s="45"/>
      <c r="F7" s="45"/>
    </row>
    <row r="8" spans="1:6">
      <c r="A8" s="48"/>
      <c r="B8" s="38" t="s">
        <v>109</v>
      </c>
      <c r="C8" s="38"/>
      <c r="D8" s="45"/>
      <c r="E8" s="45"/>
      <c r="F8" s="45"/>
    </row>
    <row r="9" spans="1:6">
      <c r="A9" s="48" t="s">
        <v>77</v>
      </c>
      <c r="B9" s="38" t="s">
        <v>33</v>
      </c>
      <c r="C9" s="38"/>
      <c r="D9" s="45"/>
      <c r="E9" s="45"/>
      <c r="F9" s="45"/>
    </row>
    <row r="10" spans="1:6">
      <c r="A10" s="48"/>
      <c r="B10" s="38" t="s">
        <v>72</v>
      </c>
      <c r="C10" s="38"/>
      <c r="D10" s="45"/>
      <c r="E10" s="45"/>
      <c r="F10" s="45"/>
    </row>
    <row r="11" spans="1:6">
      <c r="A11" s="48"/>
      <c r="B11" s="38" t="s">
        <v>110</v>
      </c>
      <c r="C11" s="38" t="s">
        <v>34</v>
      </c>
      <c r="D11" s="45">
        <v>0.38</v>
      </c>
      <c r="E11" s="284"/>
      <c r="F11" s="45">
        <f>D11*E11</f>
        <v>0</v>
      </c>
    </row>
    <row r="12" spans="1:6">
      <c r="A12" s="48"/>
      <c r="B12" s="38"/>
      <c r="C12" s="38"/>
      <c r="D12" s="45"/>
      <c r="E12" s="284"/>
      <c r="F12" s="45"/>
    </row>
    <row r="13" spans="1:6">
      <c r="A13" s="48"/>
      <c r="B13" s="38" t="s">
        <v>117</v>
      </c>
      <c r="C13" s="38"/>
      <c r="D13" s="45"/>
      <c r="E13" s="284"/>
      <c r="F13" s="45"/>
    </row>
    <row r="14" spans="1:6">
      <c r="A14" s="48" t="s">
        <v>85</v>
      </c>
      <c r="B14" s="38" t="s">
        <v>118</v>
      </c>
      <c r="C14" s="38"/>
      <c r="D14" s="45"/>
      <c r="E14" s="284"/>
      <c r="F14" s="45"/>
    </row>
    <row r="15" spans="1:6">
      <c r="A15" s="48"/>
      <c r="B15" s="38" t="s">
        <v>119</v>
      </c>
      <c r="C15" s="38" t="s">
        <v>34</v>
      </c>
      <c r="D15" s="45">
        <v>0.1</v>
      </c>
      <c r="E15" s="284"/>
      <c r="F15" s="45">
        <f>D15*E15</f>
        <v>0</v>
      </c>
    </row>
    <row r="16" spans="1:6">
      <c r="A16" s="48"/>
      <c r="B16" s="38"/>
      <c r="C16" s="38"/>
      <c r="D16" s="45"/>
      <c r="E16" s="284"/>
      <c r="F16" s="45"/>
    </row>
    <row r="17" spans="1:6">
      <c r="A17" s="48"/>
      <c r="B17" s="38" t="s">
        <v>111</v>
      </c>
      <c r="C17" s="38"/>
      <c r="D17" s="45"/>
      <c r="E17" s="284"/>
      <c r="F17" s="45"/>
    </row>
    <row r="18" spans="1:6">
      <c r="A18" s="48" t="s">
        <v>86</v>
      </c>
      <c r="B18" s="38" t="s">
        <v>5</v>
      </c>
      <c r="C18" s="38"/>
      <c r="D18" s="45"/>
      <c r="E18" s="284"/>
      <c r="F18" s="45"/>
    </row>
    <row r="19" spans="1:6">
      <c r="A19" s="48"/>
      <c r="B19" s="38" t="s">
        <v>73</v>
      </c>
      <c r="C19" s="38"/>
      <c r="D19" s="45"/>
      <c r="E19" s="284"/>
      <c r="F19" s="45"/>
    </row>
    <row r="20" spans="1:6">
      <c r="A20" s="48"/>
      <c r="B20" s="38" t="s">
        <v>110</v>
      </c>
      <c r="C20" s="38" t="s">
        <v>6</v>
      </c>
      <c r="D20" s="45">
        <v>23</v>
      </c>
      <c r="E20" s="284"/>
      <c r="F20" s="45">
        <f>D20*E20</f>
        <v>0</v>
      </c>
    </row>
    <row r="21" spans="1:6">
      <c r="A21" s="48"/>
      <c r="B21" s="38"/>
      <c r="C21" s="38"/>
      <c r="D21" s="45"/>
      <c r="E21" s="284"/>
      <c r="F21" s="45"/>
    </row>
    <row r="22" spans="1:6">
      <c r="A22" s="48"/>
      <c r="B22" s="38" t="s">
        <v>74</v>
      </c>
      <c r="C22" s="38"/>
      <c r="D22" s="45"/>
      <c r="E22" s="284"/>
      <c r="F22" s="45"/>
    </row>
    <row r="23" spans="1:6">
      <c r="A23" s="48" t="s">
        <v>87</v>
      </c>
      <c r="B23" s="38" t="s">
        <v>75</v>
      </c>
      <c r="C23" s="38"/>
      <c r="D23" s="45"/>
      <c r="E23" s="284"/>
      <c r="F23" s="45"/>
    </row>
    <row r="24" spans="1:6">
      <c r="A24" s="48"/>
      <c r="B24" s="38" t="s">
        <v>76</v>
      </c>
      <c r="C24" s="38" t="s">
        <v>6</v>
      </c>
      <c r="D24" s="45">
        <v>20</v>
      </c>
      <c r="E24" s="284"/>
      <c r="F24" s="45">
        <f>D24*E24</f>
        <v>0</v>
      </c>
    </row>
    <row r="25" spans="1:6">
      <c r="A25" s="48"/>
      <c r="B25" s="38"/>
      <c r="C25" s="38"/>
      <c r="D25" s="45"/>
      <c r="E25" s="284"/>
      <c r="F25" s="45"/>
    </row>
    <row r="26" spans="1:6">
      <c r="A26" s="48"/>
      <c r="B26" s="38" t="s">
        <v>497</v>
      </c>
      <c r="C26" s="38"/>
      <c r="D26" s="45"/>
      <c r="E26" s="284"/>
      <c r="F26" s="45"/>
    </row>
    <row r="27" spans="1:6">
      <c r="A27" s="48" t="s">
        <v>88</v>
      </c>
      <c r="B27" s="38" t="s">
        <v>498</v>
      </c>
      <c r="C27" s="38" t="s">
        <v>134</v>
      </c>
      <c r="D27" s="45">
        <v>30</v>
      </c>
      <c r="E27" s="284"/>
      <c r="F27" s="45">
        <f>D27*E27</f>
        <v>0</v>
      </c>
    </row>
    <row r="28" spans="1:6">
      <c r="A28" s="48"/>
      <c r="B28" s="38"/>
      <c r="C28" s="38"/>
      <c r="D28" s="45"/>
      <c r="E28" s="284"/>
      <c r="F28" s="45"/>
    </row>
    <row r="29" spans="1:6">
      <c r="A29" s="48"/>
      <c r="B29" s="38" t="s">
        <v>69</v>
      </c>
      <c r="C29" s="38"/>
      <c r="D29" s="45"/>
      <c r="E29" s="284"/>
      <c r="F29" s="45"/>
    </row>
    <row r="30" spans="1:6">
      <c r="A30" s="48" t="s">
        <v>89</v>
      </c>
      <c r="B30" s="38" t="s">
        <v>70</v>
      </c>
      <c r="C30" s="38" t="s">
        <v>6</v>
      </c>
      <c r="D30" s="45">
        <v>22</v>
      </c>
      <c r="E30" s="284"/>
      <c r="F30" s="45">
        <f>D30*E30</f>
        <v>0</v>
      </c>
    </row>
    <row r="31" spans="1:6">
      <c r="A31" s="48"/>
      <c r="B31" s="38"/>
      <c r="C31" s="38"/>
      <c r="D31" s="45"/>
      <c r="E31" s="284"/>
      <c r="F31" s="45"/>
    </row>
    <row r="32" spans="1:6">
      <c r="A32" s="48"/>
      <c r="B32" s="38" t="s">
        <v>128</v>
      </c>
      <c r="C32" s="38"/>
      <c r="D32" s="45"/>
      <c r="E32" s="284"/>
      <c r="F32" s="45"/>
    </row>
    <row r="33" spans="1:6">
      <c r="A33" s="48" t="s">
        <v>90</v>
      </c>
      <c r="B33" s="38" t="s">
        <v>129</v>
      </c>
      <c r="C33" s="38"/>
      <c r="D33" s="45"/>
      <c r="E33" s="284"/>
      <c r="F33" s="45"/>
    </row>
    <row r="34" spans="1:6">
      <c r="A34" s="48"/>
      <c r="B34" s="38" t="s">
        <v>130</v>
      </c>
      <c r="C34" s="38" t="s">
        <v>7</v>
      </c>
      <c r="D34" s="45">
        <v>355</v>
      </c>
      <c r="E34" s="284"/>
      <c r="F34" s="45">
        <f>D34*E34</f>
        <v>0</v>
      </c>
    </row>
    <row r="35" spans="1:6">
      <c r="A35" s="48"/>
      <c r="B35" s="38"/>
      <c r="C35" s="38"/>
      <c r="D35" s="45"/>
      <c r="E35" s="284"/>
      <c r="F35" s="45"/>
    </row>
    <row r="36" spans="1:6">
      <c r="A36" s="48"/>
      <c r="B36" s="38" t="s">
        <v>363</v>
      </c>
      <c r="C36" s="38"/>
      <c r="D36" s="45"/>
      <c r="E36" s="284"/>
      <c r="F36" s="45"/>
    </row>
    <row r="37" spans="1:6">
      <c r="A37" s="48" t="s">
        <v>91</v>
      </c>
      <c r="B37" s="38" t="s">
        <v>365</v>
      </c>
      <c r="C37" s="38"/>
      <c r="D37" s="45"/>
      <c r="E37" s="284"/>
      <c r="F37" s="45"/>
    </row>
    <row r="38" spans="1:6">
      <c r="A38" s="48"/>
      <c r="B38" s="38" t="s">
        <v>366</v>
      </c>
      <c r="C38" s="38" t="s">
        <v>7</v>
      </c>
      <c r="D38" s="45">
        <v>1150</v>
      </c>
      <c r="E38" s="284"/>
      <c r="F38" s="45">
        <f>D38*E38</f>
        <v>0</v>
      </c>
    </row>
    <row r="39" spans="1:6">
      <c r="A39" s="48"/>
      <c r="B39" s="38"/>
      <c r="C39" s="38"/>
      <c r="D39" s="45"/>
      <c r="E39" s="284"/>
      <c r="F39" s="45"/>
    </row>
    <row r="40" spans="1:6">
      <c r="A40" s="48"/>
      <c r="B40" s="38" t="s">
        <v>131</v>
      </c>
      <c r="C40" s="38"/>
      <c r="D40" s="45"/>
      <c r="E40" s="284"/>
      <c r="F40" s="45"/>
    </row>
    <row r="41" spans="1:6">
      <c r="A41" s="48" t="s">
        <v>360</v>
      </c>
      <c r="B41" s="38" t="s">
        <v>132</v>
      </c>
      <c r="C41" s="38"/>
      <c r="D41" s="45"/>
      <c r="E41" s="284"/>
      <c r="F41" s="45"/>
    </row>
    <row r="42" spans="1:6">
      <c r="A42" s="48"/>
      <c r="B42" s="38" t="s">
        <v>133</v>
      </c>
      <c r="C42" s="38" t="s">
        <v>134</v>
      </c>
      <c r="D42" s="45">
        <v>205</v>
      </c>
      <c r="E42" s="284"/>
      <c r="F42" s="45">
        <f>D42*E42</f>
        <v>0</v>
      </c>
    </row>
    <row r="43" spans="1:6">
      <c r="A43" s="48"/>
      <c r="B43" s="38"/>
      <c r="C43" s="38"/>
      <c r="D43" s="45"/>
      <c r="E43" s="284"/>
      <c r="F43" s="45"/>
    </row>
    <row r="44" spans="1:6">
      <c r="A44" s="48"/>
      <c r="B44" s="38" t="s">
        <v>8</v>
      </c>
      <c r="C44" s="38"/>
      <c r="D44" s="45"/>
      <c r="E44" s="284"/>
      <c r="F44" s="45"/>
    </row>
    <row r="45" spans="1:6" ht="101.35">
      <c r="A45" s="269" t="s">
        <v>361</v>
      </c>
      <c r="B45" s="329" t="s">
        <v>1647</v>
      </c>
      <c r="C45" s="53"/>
      <c r="D45" s="54"/>
      <c r="E45" s="284"/>
      <c r="F45" s="54"/>
    </row>
    <row r="46" spans="1:6">
      <c r="A46" s="48"/>
      <c r="B46" s="53" t="s">
        <v>1657</v>
      </c>
      <c r="C46" s="53"/>
      <c r="D46" s="54"/>
      <c r="E46" s="284"/>
      <c r="F46" s="54"/>
    </row>
    <row r="47" spans="1:6" ht="50.7">
      <c r="A47" s="48"/>
      <c r="B47" s="330" t="s">
        <v>1646</v>
      </c>
      <c r="C47" s="53" t="s">
        <v>865</v>
      </c>
      <c r="D47" s="54"/>
      <c r="E47" s="284"/>
      <c r="F47" s="54">
        <v>8400</v>
      </c>
    </row>
    <row r="48" spans="1:6">
      <c r="A48" s="48"/>
      <c r="B48" s="38"/>
      <c r="C48" s="38"/>
      <c r="D48" s="45"/>
      <c r="E48" s="284"/>
      <c r="F48" s="45"/>
    </row>
    <row r="49" spans="1:6">
      <c r="A49" s="48"/>
      <c r="B49" s="38"/>
      <c r="C49" s="38"/>
      <c r="D49" s="45"/>
      <c r="E49" s="284"/>
      <c r="F49" s="45"/>
    </row>
    <row r="50" spans="1:6">
      <c r="A50" s="48"/>
      <c r="B50" s="38" t="s">
        <v>46</v>
      </c>
      <c r="C50" s="38"/>
      <c r="D50" s="45"/>
      <c r="E50" s="284"/>
      <c r="F50" s="45"/>
    </row>
    <row r="51" spans="1:6">
      <c r="A51" s="48" t="s">
        <v>362</v>
      </c>
      <c r="B51" s="38" t="s">
        <v>47</v>
      </c>
      <c r="C51" s="38"/>
      <c r="D51" s="45"/>
      <c r="E51" s="284"/>
      <c r="F51" s="45"/>
    </row>
    <row r="52" spans="1:6">
      <c r="A52" s="48"/>
      <c r="B52" s="38" t="s">
        <v>48</v>
      </c>
      <c r="C52" s="38" t="s">
        <v>6</v>
      </c>
      <c r="D52" s="45">
        <v>1</v>
      </c>
      <c r="E52" s="284"/>
      <c r="F52" s="45">
        <f>D52*E52</f>
        <v>0</v>
      </c>
    </row>
    <row r="53" spans="1:6">
      <c r="A53" s="48"/>
      <c r="B53" s="38"/>
      <c r="C53" s="38"/>
      <c r="D53" s="45"/>
      <c r="E53" s="284"/>
      <c r="F53" s="45"/>
    </row>
    <row r="54" spans="1:6">
      <c r="A54" s="48"/>
      <c r="B54" s="38" t="s">
        <v>49</v>
      </c>
      <c r="C54" s="38"/>
      <c r="D54" s="45"/>
      <c r="E54" s="284"/>
      <c r="F54" s="45"/>
    </row>
    <row r="55" spans="1:6">
      <c r="A55" s="48" t="s">
        <v>364</v>
      </c>
      <c r="B55" s="38" t="s">
        <v>50</v>
      </c>
      <c r="C55" s="38"/>
      <c r="D55" s="45"/>
      <c r="E55" s="284"/>
      <c r="F55" s="45"/>
    </row>
    <row r="56" spans="1:6">
      <c r="A56" s="48"/>
      <c r="B56" s="38" t="s">
        <v>51</v>
      </c>
      <c r="C56" s="38" t="s">
        <v>6</v>
      </c>
      <c r="D56" s="45">
        <v>1</v>
      </c>
      <c r="E56" s="284"/>
      <c r="F56" s="45">
        <f>D56*E56</f>
        <v>0</v>
      </c>
    </row>
    <row r="57" spans="1:6">
      <c r="A57" s="48"/>
      <c r="B57" s="38"/>
      <c r="C57" s="38"/>
      <c r="D57" s="45"/>
      <c r="E57" s="284"/>
      <c r="F57" s="45"/>
    </row>
    <row r="58" spans="1:6">
      <c r="A58" s="48"/>
      <c r="B58" s="38" t="s">
        <v>112</v>
      </c>
      <c r="C58" s="38"/>
      <c r="D58" s="45"/>
      <c r="E58" s="284"/>
      <c r="F58" s="45"/>
    </row>
    <row r="59" spans="1:6">
      <c r="A59" s="48" t="s">
        <v>367</v>
      </c>
      <c r="B59" s="38" t="s">
        <v>499</v>
      </c>
      <c r="C59" s="38" t="s">
        <v>6</v>
      </c>
      <c r="D59" s="45">
        <v>1</v>
      </c>
      <c r="E59" s="284"/>
      <c r="F59" s="45">
        <f>D59*E59</f>
        <v>0</v>
      </c>
    </row>
    <row r="60" spans="1:6" ht="13" thickBot="1">
      <c r="A60" s="40"/>
      <c r="B60" s="39"/>
      <c r="E60" s="51"/>
    </row>
    <row r="61" spans="1:6" ht="13" thickBot="1">
      <c r="A61" s="40"/>
      <c r="B61" s="43" t="s">
        <v>4</v>
      </c>
      <c r="C61" s="41"/>
      <c r="D61" s="42"/>
      <c r="E61" s="286"/>
      <c r="F61" s="44">
        <f>SUM(F6:F60)</f>
        <v>8400</v>
      </c>
    </row>
    <row r="62" spans="1:6">
      <c r="A62" s="40"/>
      <c r="B62" s="38"/>
      <c r="E62" s="51"/>
      <c r="F62" s="45"/>
    </row>
    <row r="63" spans="1:6">
      <c r="A63" s="40" t="s">
        <v>92</v>
      </c>
      <c r="B63" s="39" t="s">
        <v>9</v>
      </c>
      <c r="E63" s="51"/>
      <c r="F63" s="45"/>
    </row>
    <row r="64" spans="1:6">
      <c r="A64" s="40"/>
      <c r="B64" s="39"/>
      <c r="E64" s="51"/>
      <c r="F64" s="45"/>
    </row>
    <row r="65" spans="1:6">
      <c r="A65" s="48"/>
      <c r="B65" s="38" t="s">
        <v>52</v>
      </c>
      <c r="C65" s="38"/>
      <c r="D65" s="45"/>
      <c r="E65" s="284"/>
      <c r="F65" s="45"/>
    </row>
    <row r="66" spans="1:6">
      <c r="A66" s="48" t="s">
        <v>93</v>
      </c>
      <c r="B66" s="38" t="s">
        <v>53</v>
      </c>
      <c r="C66" s="38"/>
      <c r="D66" s="45"/>
      <c r="E66" s="284"/>
      <c r="F66" s="45"/>
    </row>
    <row r="67" spans="1:6">
      <c r="A67" s="48"/>
      <c r="B67" s="38" t="s">
        <v>54</v>
      </c>
      <c r="C67" s="38" t="s">
        <v>11</v>
      </c>
      <c r="D67" s="45">
        <v>515</v>
      </c>
      <c r="E67" s="284"/>
      <c r="F67" s="45">
        <f>D67*E67</f>
        <v>0</v>
      </c>
    </row>
    <row r="68" spans="1:6">
      <c r="A68" s="48"/>
      <c r="B68" s="38"/>
      <c r="C68" s="38"/>
      <c r="D68" s="45"/>
      <c r="E68" s="284"/>
      <c r="F68" s="45"/>
    </row>
    <row r="69" spans="1:6">
      <c r="A69" s="48"/>
      <c r="B69" s="38" t="s">
        <v>28</v>
      </c>
      <c r="C69" s="38"/>
      <c r="D69" s="45"/>
      <c r="E69" s="284"/>
      <c r="F69" s="45"/>
    </row>
    <row r="70" spans="1:6">
      <c r="A70" s="48" t="s">
        <v>42</v>
      </c>
      <c r="B70" s="38" t="s">
        <v>29</v>
      </c>
      <c r="C70" s="38"/>
      <c r="D70" s="45"/>
      <c r="E70" s="284"/>
      <c r="F70" s="45"/>
    </row>
    <row r="71" spans="1:6">
      <c r="A71" s="48"/>
      <c r="B71" s="38" t="s">
        <v>30</v>
      </c>
      <c r="C71" s="38" t="s">
        <v>11</v>
      </c>
      <c r="D71" s="45">
        <v>1945</v>
      </c>
      <c r="E71" s="284"/>
      <c r="F71" s="45">
        <f>D71*E71</f>
        <v>0</v>
      </c>
    </row>
    <row r="72" spans="1:6">
      <c r="A72" s="48"/>
      <c r="B72" s="38"/>
      <c r="C72" s="38"/>
      <c r="D72" s="45"/>
      <c r="E72" s="284"/>
      <c r="F72" s="45"/>
    </row>
    <row r="73" spans="1:6">
      <c r="A73" s="48"/>
      <c r="B73" s="38" t="s">
        <v>135</v>
      </c>
      <c r="C73" s="38"/>
      <c r="D73" s="45"/>
      <c r="E73" s="284"/>
      <c r="F73" s="45"/>
    </row>
    <row r="74" spans="1:6">
      <c r="A74" s="48" t="s">
        <v>43</v>
      </c>
      <c r="B74" s="38" t="s">
        <v>136</v>
      </c>
      <c r="C74" s="38"/>
      <c r="D74" s="45"/>
      <c r="E74" s="284"/>
      <c r="F74" s="45"/>
    </row>
    <row r="75" spans="1:6">
      <c r="A75" s="48"/>
      <c r="B75" s="38" t="s">
        <v>137</v>
      </c>
      <c r="C75" s="38"/>
      <c r="D75" s="45"/>
      <c r="E75" s="284"/>
      <c r="F75" s="45"/>
    </row>
    <row r="76" spans="1:6">
      <c r="A76" s="48"/>
      <c r="B76" s="38" t="s">
        <v>138</v>
      </c>
      <c r="C76" s="38"/>
      <c r="D76" s="45"/>
      <c r="E76" s="284"/>
      <c r="F76" s="45"/>
    </row>
    <row r="77" spans="1:6">
      <c r="A77" s="48"/>
      <c r="B77" s="38" t="s">
        <v>139</v>
      </c>
      <c r="C77" s="38" t="s">
        <v>11</v>
      </c>
      <c r="D77" s="45">
        <v>415</v>
      </c>
      <c r="E77" s="284"/>
      <c r="F77" s="45">
        <f>D77*E77</f>
        <v>0</v>
      </c>
    </row>
    <row r="78" spans="1:6">
      <c r="A78" s="48"/>
      <c r="B78" s="38"/>
      <c r="C78" s="38"/>
      <c r="D78" s="45"/>
      <c r="E78" s="284"/>
      <c r="F78" s="45"/>
    </row>
    <row r="79" spans="1:6">
      <c r="A79" s="48"/>
      <c r="B79" s="38" t="s">
        <v>140</v>
      </c>
      <c r="C79" s="38"/>
      <c r="D79" s="45"/>
      <c r="E79" s="284"/>
      <c r="F79" s="45"/>
    </row>
    <row r="80" spans="1:6">
      <c r="A80" s="48" t="s">
        <v>44</v>
      </c>
      <c r="B80" s="38" t="s">
        <v>141</v>
      </c>
      <c r="C80" s="38"/>
      <c r="D80" s="45"/>
      <c r="E80" s="284"/>
      <c r="F80" s="45"/>
    </row>
    <row r="81" spans="1:6">
      <c r="A81" s="48"/>
      <c r="B81" s="38" t="s">
        <v>142</v>
      </c>
      <c r="C81" s="38" t="s">
        <v>7</v>
      </c>
      <c r="D81" s="45">
        <v>485</v>
      </c>
      <c r="E81" s="284"/>
      <c r="F81" s="45">
        <f>D81*E81</f>
        <v>0</v>
      </c>
    </row>
    <row r="82" spans="1:6">
      <c r="A82" s="48"/>
      <c r="B82" s="38"/>
      <c r="C82" s="38"/>
      <c r="D82" s="45"/>
      <c r="E82" s="284"/>
      <c r="F82" s="45"/>
    </row>
    <row r="83" spans="1:6">
      <c r="A83" s="48"/>
      <c r="B83" s="38" t="s">
        <v>112</v>
      </c>
      <c r="C83" s="38"/>
      <c r="D83" s="45"/>
      <c r="E83" s="284"/>
      <c r="F83" s="45"/>
    </row>
    <row r="84" spans="1:6">
      <c r="A84" s="48" t="s">
        <v>94</v>
      </c>
      <c r="B84" s="38" t="s">
        <v>144</v>
      </c>
      <c r="C84" s="38"/>
      <c r="D84" s="45"/>
      <c r="E84" s="284"/>
      <c r="F84" s="45"/>
    </row>
    <row r="85" spans="1:6">
      <c r="A85" s="48"/>
      <c r="B85" s="38" t="s">
        <v>370</v>
      </c>
      <c r="C85" s="38"/>
      <c r="D85" s="45"/>
      <c r="E85" s="284"/>
      <c r="F85" s="45"/>
    </row>
    <row r="86" spans="1:6">
      <c r="A86" s="48"/>
      <c r="B86" s="38" t="s">
        <v>371</v>
      </c>
      <c r="C86" s="38" t="s">
        <v>7</v>
      </c>
      <c r="D86" s="45">
        <v>4715</v>
      </c>
      <c r="E86" s="284"/>
      <c r="F86" s="45">
        <f>D86*E86</f>
        <v>0</v>
      </c>
    </row>
    <row r="87" spans="1:6">
      <c r="A87" s="48"/>
      <c r="B87" s="38"/>
      <c r="C87" s="38"/>
      <c r="D87" s="45"/>
      <c r="E87" s="284"/>
      <c r="F87" s="45"/>
    </row>
    <row r="88" spans="1:6">
      <c r="A88" s="48"/>
      <c r="B88" s="38" t="s">
        <v>147</v>
      </c>
      <c r="C88" s="38"/>
      <c r="D88" s="45"/>
      <c r="E88" s="284"/>
      <c r="F88" s="45"/>
    </row>
    <row r="89" spans="1:6">
      <c r="A89" s="48" t="s">
        <v>95</v>
      </c>
      <c r="B89" s="38" t="s">
        <v>148</v>
      </c>
      <c r="C89" s="38"/>
      <c r="D89" s="45"/>
      <c r="E89" s="284"/>
      <c r="F89" s="45"/>
    </row>
    <row r="90" spans="1:6">
      <c r="A90" s="48"/>
      <c r="B90" s="38" t="s">
        <v>149</v>
      </c>
      <c r="C90" s="38" t="s">
        <v>11</v>
      </c>
      <c r="D90" s="45">
        <v>115</v>
      </c>
      <c r="E90" s="284"/>
      <c r="F90" s="45">
        <f>D90*E90</f>
        <v>0</v>
      </c>
    </row>
    <row r="91" spans="1:6">
      <c r="A91" s="48"/>
      <c r="B91" s="38"/>
      <c r="C91" s="38"/>
      <c r="D91" s="45"/>
      <c r="E91" s="284"/>
      <c r="F91" s="45"/>
    </row>
    <row r="92" spans="1:6">
      <c r="A92" s="48"/>
      <c r="B92" s="38" t="s">
        <v>112</v>
      </c>
      <c r="C92" s="38"/>
      <c r="D92" s="45"/>
      <c r="E92" s="284"/>
      <c r="F92" s="45"/>
    </row>
    <row r="93" spans="1:6">
      <c r="A93" s="48" t="s">
        <v>158</v>
      </c>
      <c r="B93" s="38" t="s">
        <v>150</v>
      </c>
      <c r="C93" s="38"/>
      <c r="D93" s="45"/>
      <c r="E93" s="284"/>
      <c r="F93" s="45"/>
    </row>
    <row r="94" spans="1:6">
      <c r="A94" s="48"/>
      <c r="B94" s="38" t="s">
        <v>151</v>
      </c>
      <c r="C94" s="38"/>
      <c r="D94" s="45"/>
      <c r="E94" s="284"/>
      <c r="F94" s="45"/>
    </row>
    <row r="95" spans="1:6">
      <c r="A95" s="48"/>
      <c r="B95" s="38" t="s">
        <v>152</v>
      </c>
      <c r="C95" s="38" t="s">
        <v>11</v>
      </c>
      <c r="D95" s="45">
        <v>940</v>
      </c>
      <c r="E95" s="284"/>
      <c r="F95" s="45">
        <f>D95*E95</f>
        <v>0</v>
      </c>
    </row>
    <row r="96" spans="1:6">
      <c r="A96" s="48"/>
      <c r="B96" s="38"/>
      <c r="C96" s="38"/>
      <c r="D96" s="45"/>
      <c r="E96" s="284"/>
      <c r="F96" s="45"/>
    </row>
    <row r="97" spans="1:6">
      <c r="A97" s="48"/>
      <c r="B97" s="38" t="s">
        <v>153</v>
      </c>
      <c r="C97" s="38"/>
      <c r="D97" s="45"/>
      <c r="E97" s="284"/>
      <c r="F97" s="45"/>
    </row>
    <row r="98" spans="1:6">
      <c r="A98" s="48" t="s">
        <v>159</v>
      </c>
      <c r="B98" s="38" t="s">
        <v>372</v>
      </c>
      <c r="C98" s="38"/>
      <c r="D98" s="45"/>
      <c r="E98" s="284"/>
      <c r="F98" s="45"/>
    </row>
    <row r="99" spans="1:6">
      <c r="A99" s="48"/>
      <c r="B99" s="38" t="s">
        <v>373</v>
      </c>
      <c r="C99" s="38" t="s">
        <v>11</v>
      </c>
      <c r="D99" s="45">
        <v>315</v>
      </c>
      <c r="E99" s="284"/>
      <c r="F99" s="45">
        <f>D99*E99</f>
        <v>0</v>
      </c>
    </row>
    <row r="100" spans="1:6">
      <c r="A100" s="48"/>
      <c r="B100" s="38"/>
      <c r="C100" s="38"/>
      <c r="D100" s="45"/>
      <c r="E100" s="284"/>
      <c r="F100" s="45"/>
    </row>
    <row r="101" spans="1:6">
      <c r="A101" s="48"/>
      <c r="B101" s="38" t="s">
        <v>155</v>
      </c>
      <c r="C101" s="38"/>
      <c r="D101" s="45"/>
      <c r="E101" s="284"/>
      <c r="F101" s="45"/>
    </row>
    <row r="102" spans="1:6">
      <c r="A102" s="48" t="s">
        <v>160</v>
      </c>
      <c r="B102" s="38" t="s">
        <v>156</v>
      </c>
      <c r="C102" s="38"/>
      <c r="D102" s="45"/>
      <c r="E102" s="284"/>
      <c r="F102" s="45"/>
    </row>
    <row r="103" spans="1:6">
      <c r="A103" s="48"/>
      <c r="B103" s="38" t="s">
        <v>157</v>
      </c>
      <c r="C103" s="38" t="s">
        <v>7</v>
      </c>
      <c r="D103" s="45">
        <v>5235</v>
      </c>
      <c r="E103" s="284"/>
      <c r="F103" s="45">
        <f>D103*E103</f>
        <v>0</v>
      </c>
    </row>
    <row r="104" spans="1:6">
      <c r="A104" s="48"/>
      <c r="B104" s="38"/>
      <c r="C104" s="38"/>
      <c r="D104" s="45"/>
      <c r="E104" s="284"/>
      <c r="F104" s="45"/>
    </row>
    <row r="105" spans="1:6">
      <c r="A105" s="48"/>
      <c r="B105" s="38" t="s">
        <v>55</v>
      </c>
      <c r="C105" s="38"/>
      <c r="D105" s="45"/>
      <c r="E105" s="284"/>
      <c r="F105" s="45"/>
    </row>
    <row r="106" spans="1:6">
      <c r="A106" s="48" t="s">
        <v>161</v>
      </c>
      <c r="B106" s="38" t="s">
        <v>56</v>
      </c>
      <c r="C106" s="38"/>
      <c r="D106" s="45"/>
      <c r="E106" s="284"/>
      <c r="F106" s="45"/>
    </row>
    <row r="107" spans="1:6">
      <c r="A107" s="48"/>
      <c r="B107" s="38" t="s">
        <v>57</v>
      </c>
      <c r="C107" s="38" t="s">
        <v>7</v>
      </c>
      <c r="D107" s="45">
        <v>1205</v>
      </c>
      <c r="E107" s="284"/>
      <c r="F107" s="45">
        <f>D107*E107</f>
        <v>0</v>
      </c>
    </row>
    <row r="108" spans="1:6">
      <c r="A108" s="48"/>
      <c r="B108" s="38"/>
      <c r="C108" s="38"/>
      <c r="D108" s="45"/>
      <c r="E108" s="284"/>
      <c r="F108" s="45"/>
    </row>
    <row r="109" spans="1:6">
      <c r="A109" s="48"/>
      <c r="B109" s="38" t="s">
        <v>58</v>
      </c>
      <c r="C109" s="38"/>
      <c r="D109" s="45"/>
      <c r="E109" s="284"/>
      <c r="F109" s="45"/>
    </row>
    <row r="110" spans="1:6">
      <c r="A110" s="48" t="s">
        <v>162</v>
      </c>
      <c r="B110" s="38" t="s">
        <v>59</v>
      </c>
      <c r="C110" s="38" t="s">
        <v>7</v>
      </c>
      <c r="D110" s="45">
        <v>1205</v>
      </c>
      <c r="E110" s="284"/>
      <c r="F110" s="45">
        <f>D110*E110</f>
        <v>0</v>
      </c>
    </row>
    <row r="111" spans="1:6">
      <c r="A111" s="48"/>
      <c r="B111" s="38"/>
      <c r="C111" s="38"/>
      <c r="D111" s="45"/>
      <c r="E111" s="284"/>
      <c r="F111" s="45"/>
    </row>
    <row r="112" spans="1:6">
      <c r="A112" s="48"/>
      <c r="B112" s="38" t="s">
        <v>60</v>
      </c>
      <c r="C112" s="38"/>
      <c r="D112" s="45"/>
      <c r="E112" s="284"/>
      <c r="F112" s="45"/>
    </row>
    <row r="113" spans="1:6">
      <c r="A113" s="48" t="s">
        <v>163</v>
      </c>
      <c r="B113" s="53" t="s">
        <v>1649</v>
      </c>
      <c r="C113" s="53" t="s">
        <v>12</v>
      </c>
      <c r="D113" s="45">
        <v>261</v>
      </c>
      <c r="E113" s="284"/>
      <c r="F113" s="45">
        <f>D113*E113</f>
        <v>0</v>
      </c>
    </row>
    <row r="114" spans="1:6">
      <c r="A114" s="48"/>
      <c r="B114" s="53"/>
      <c r="C114" s="53"/>
      <c r="D114" s="45"/>
      <c r="E114" s="284"/>
      <c r="F114" s="45"/>
    </row>
    <row r="115" spans="1:6">
      <c r="A115" s="48"/>
      <c r="B115" s="53" t="s">
        <v>13</v>
      </c>
      <c r="C115" s="53"/>
      <c r="D115" s="45"/>
      <c r="E115" s="284"/>
      <c r="F115" s="45"/>
    </row>
    <row r="116" spans="1:6" ht="25.35">
      <c r="A116" s="48" t="s">
        <v>500</v>
      </c>
      <c r="B116" s="329" t="s">
        <v>1650</v>
      </c>
      <c r="C116" s="53" t="s">
        <v>12</v>
      </c>
      <c r="D116" s="45">
        <v>3870</v>
      </c>
      <c r="E116" s="284"/>
      <c r="F116" s="45">
        <f>D116*E116</f>
        <v>0</v>
      </c>
    </row>
    <row r="117" spans="1:6">
      <c r="A117" s="48"/>
      <c r="B117" s="38"/>
      <c r="C117" s="38"/>
      <c r="D117" s="45"/>
      <c r="E117" s="284"/>
      <c r="F117" s="45"/>
    </row>
    <row r="118" spans="1:6">
      <c r="A118" s="48"/>
      <c r="B118" s="38" t="s">
        <v>61</v>
      </c>
      <c r="C118" s="38"/>
      <c r="D118" s="45"/>
      <c r="E118" s="284"/>
      <c r="F118" s="45"/>
    </row>
    <row r="119" spans="1:6">
      <c r="A119" s="48" t="s">
        <v>501</v>
      </c>
      <c r="B119" s="38" t="s">
        <v>62</v>
      </c>
      <c r="C119" s="38"/>
      <c r="D119" s="45"/>
      <c r="E119" s="284"/>
      <c r="F119" s="45"/>
    </row>
    <row r="120" spans="1:6">
      <c r="A120" s="48"/>
      <c r="B120" s="38" t="s">
        <v>63</v>
      </c>
      <c r="C120" s="38" t="s">
        <v>11</v>
      </c>
      <c r="D120" s="45">
        <v>365</v>
      </c>
      <c r="E120" s="284"/>
      <c r="F120" s="45">
        <f>D120*E120</f>
        <v>0</v>
      </c>
    </row>
    <row r="121" spans="1:6">
      <c r="A121" s="48"/>
      <c r="B121" s="38"/>
      <c r="C121" s="38"/>
      <c r="D121" s="45"/>
      <c r="E121" s="284"/>
      <c r="F121" s="45"/>
    </row>
    <row r="122" spans="1:6">
      <c r="A122" s="48"/>
      <c r="B122" s="38" t="s">
        <v>39</v>
      </c>
      <c r="C122" s="38"/>
      <c r="D122" s="45"/>
      <c r="E122" s="284"/>
      <c r="F122" s="45"/>
    </row>
    <row r="123" spans="1:6">
      <c r="A123" s="48" t="s">
        <v>502</v>
      </c>
      <c r="B123" s="38" t="s">
        <v>40</v>
      </c>
      <c r="C123" s="38"/>
      <c r="D123" s="45"/>
      <c r="E123" s="284"/>
      <c r="F123" s="45"/>
    </row>
    <row r="124" spans="1:6">
      <c r="A124" s="48"/>
      <c r="B124" s="38" t="s">
        <v>41</v>
      </c>
      <c r="C124" s="38" t="s">
        <v>11</v>
      </c>
      <c r="D124" s="45">
        <v>1805</v>
      </c>
      <c r="E124" s="284"/>
      <c r="F124" s="45">
        <f>D124*E124</f>
        <v>0</v>
      </c>
    </row>
    <row r="125" spans="1:6" ht="13" thickBot="1">
      <c r="A125" s="40"/>
      <c r="B125" s="39"/>
      <c r="E125" s="51"/>
      <c r="F125" s="45"/>
    </row>
    <row r="126" spans="1:6" ht="13" thickBot="1">
      <c r="A126" s="40"/>
      <c r="B126" s="43" t="s">
        <v>10</v>
      </c>
      <c r="C126" s="41"/>
      <c r="D126" s="42"/>
      <c r="E126" s="286"/>
      <c r="F126" s="44">
        <f>SUM(F63:F125)</f>
        <v>0</v>
      </c>
    </row>
    <row r="127" spans="1:6">
      <c r="A127" s="40"/>
      <c r="B127" s="38"/>
      <c r="E127" s="51"/>
      <c r="F127" s="45"/>
    </row>
    <row r="128" spans="1:6">
      <c r="A128" s="40" t="s">
        <v>97</v>
      </c>
      <c r="B128" s="39" t="s">
        <v>14</v>
      </c>
      <c r="E128" s="51"/>
      <c r="F128" s="45"/>
    </row>
    <row r="129" spans="1:6">
      <c r="A129" s="48"/>
      <c r="B129" s="38"/>
      <c r="C129" s="38"/>
      <c r="D129" s="45"/>
      <c r="E129" s="284"/>
      <c r="F129" s="45"/>
    </row>
    <row r="130" spans="1:6">
      <c r="A130" s="48"/>
      <c r="B130" s="38" t="s">
        <v>164</v>
      </c>
      <c r="C130" s="38"/>
      <c r="D130" s="45"/>
      <c r="E130" s="284"/>
      <c r="F130" s="45"/>
    </row>
    <row r="131" spans="1:6">
      <c r="A131" s="48" t="s">
        <v>98</v>
      </c>
      <c r="B131" s="38" t="s">
        <v>165</v>
      </c>
      <c r="C131" s="38"/>
      <c r="D131" s="45"/>
      <c r="E131" s="284"/>
      <c r="F131" s="45"/>
    </row>
    <row r="132" spans="1:6">
      <c r="A132" s="48"/>
      <c r="B132" s="38" t="s">
        <v>166</v>
      </c>
      <c r="C132" s="38"/>
      <c r="D132" s="45"/>
      <c r="E132" s="284"/>
      <c r="F132" s="45"/>
    </row>
    <row r="133" spans="1:6">
      <c r="A133" s="48"/>
      <c r="B133" s="38" t="s">
        <v>167</v>
      </c>
      <c r="C133" s="38" t="s">
        <v>11</v>
      </c>
      <c r="D133" s="45">
        <v>1415</v>
      </c>
      <c r="E133" s="284"/>
      <c r="F133" s="45">
        <f>D133*E133</f>
        <v>0</v>
      </c>
    </row>
    <row r="134" spans="1:6">
      <c r="A134" s="48"/>
      <c r="B134" s="38"/>
      <c r="C134" s="38"/>
      <c r="D134" s="45"/>
      <c r="E134" s="284"/>
      <c r="F134" s="45"/>
    </row>
    <row r="135" spans="1:6">
      <c r="A135" s="48"/>
      <c r="B135" s="38" t="s">
        <v>656</v>
      </c>
      <c r="C135" s="38"/>
      <c r="D135" s="84"/>
      <c r="E135" s="284"/>
      <c r="F135" s="45"/>
    </row>
    <row r="136" spans="1:6">
      <c r="A136" s="48" t="s">
        <v>27</v>
      </c>
      <c r="B136" s="38" t="s">
        <v>375</v>
      </c>
      <c r="C136" s="38"/>
      <c r="D136" s="84"/>
      <c r="E136" s="284"/>
      <c r="F136" s="45"/>
    </row>
    <row r="137" spans="1:6">
      <c r="A137" s="48"/>
      <c r="B137" s="38" t="s">
        <v>376</v>
      </c>
      <c r="C137" s="38"/>
      <c r="D137" s="84"/>
      <c r="E137" s="284"/>
      <c r="F137" s="45"/>
    </row>
    <row r="138" spans="1:6">
      <c r="A138" s="48"/>
      <c r="B138" s="38" t="s">
        <v>667</v>
      </c>
      <c r="C138" s="35"/>
      <c r="D138" s="85"/>
      <c r="E138" s="287"/>
      <c r="F138" s="35"/>
    </row>
    <row r="139" spans="1:6">
      <c r="A139" s="48"/>
      <c r="B139" s="38" t="s">
        <v>176</v>
      </c>
      <c r="C139" s="38" t="s">
        <v>12</v>
      </c>
      <c r="D139" s="45">
        <v>589</v>
      </c>
      <c r="E139" s="284"/>
      <c r="F139" s="45">
        <f>D139*E139</f>
        <v>0</v>
      </c>
    </row>
    <row r="140" spans="1:6">
      <c r="A140" s="48"/>
      <c r="B140" s="38" t="s">
        <v>377</v>
      </c>
      <c r="C140" s="38"/>
      <c r="D140" s="45"/>
      <c r="E140" s="284"/>
      <c r="F140" s="45"/>
    </row>
    <row r="141" spans="1:6">
      <c r="A141" s="48"/>
      <c r="B141" s="38"/>
      <c r="C141" s="38"/>
      <c r="D141" s="45"/>
      <c r="E141" s="284"/>
      <c r="F141" s="45"/>
    </row>
    <row r="142" spans="1:6">
      <c r="A142" s="48"/>
      <c r="B142" s="38" t="s">
        <v>168</v>
      </c>
      <c r="C142" s="38"/>
      <c r="D142" s="45"/>
      <c r="E142" s="284"/>
      <c r="F142" s="45"/>
    </row>
    <row r="143" spans="1:6">
      <c r="A143" s="48" t="s">
        <v>174</v>
      </c>
      <c r="B143" s="38" t="s">
        <v>169</v>
      </c>
      <c r="C143" s="38"/>
      <c r="D143" s="45"/>
      <c r="E143" s="284"/>
      <c r="F143" s="45"/>
    </row>
    <row r="144" spans="1:6">
      <c r="A144" s="48"/>
      <c r="B144" s="38" t="s">
        <v>170</v>
      </c>
      <c r="C144" s="38"/>
      <c r="D144" s="45"/>
      <c r="E144" s="284"/>
      <c r="F144" s="45"/>
    </row>
    <row r="145" spans="1:6">
      <c r="A145" s="48"/>
      <c r="B145" s="38" t="s">
        <v>171</v>
      </c>
      <c r="C145" s="38"/>
      <c r="D145" s="45"/>
      <c r="E145" s="284"/>
      <c r="F145" s="45"/>
    </row>
    <row r="146" spans="1:6">
      <c r="A146" s="48"/>
      <c r="B146" s="38" t="s">
        <v>172</v>
      </c>
      <c r="C146" s="38" t="s">
        <v>7</v>
      </c>
      <c r="D146" s="45">
        <v>3348</v>
      </c>
      <c r="E146" s="284"/>
      <c r="F146" s="45">
        <f>D146*E146</f>
        <v>0</v>
      </c>
    </row>
    <row r="147" spans="1:6">
      <c r="A147" s="48"/>
      <c r="B147" s="38" t="s">
        <v>377</v>
      </c>
      <c r="C147" s="38"/>
      <c r="D147" s="45"/>
      <c r="E147" s="284"/>
      <c r="F147" s="45"/>
    </row>
    <row r="148" spans="1:6">
      <c r="A148" s="48"/>
      <c r="B148" s="38"/>
      <c r="C148" s="38"/>
      <c r="D148" s="45"/>
      <c r="E148" s="284"/>
      <c r="F148" s="45"/>
    </row>
    <row r="149" spans="1:6">
      <c r="A149" s="48"/>
      <c r="B149" s="38" t="s">
        <v>173</v>
      </c>
      <c r="C149" s="38"/>
      <c r="D149" s="45"/>
      <c r="E149" s="284"/>
      <c r="F149" s="45"/>
    </row>
    <row r="150" spans="1:6">
      <c r="A150" s="48" t="s">
        <v>178</v>
      </c>
      <c r="B150" s="38" t="s">
        <v>169</v>
      </c>
      <c r="C150" s="38"/>
      <c r="D150" s="45"/>
      <c r="E150" s="284"/>
      <c r="F150" s="45"/>
    </row>
    <row r="151" spans="1:6">
      <c r="A151" s="48"/>
      <c r="B151" s="38" t="s">
        <v>170</v>
      </c>
      <c r="C151" s="38"/>
      <c r="D151" s="45"/>
      <c r="E151" s="284"/>
      <c r="F151" s="45"/>
    </row>
    <row r="152" spans="1:6">
      <c r="A152" s="48"/>
      <c r="B152" s="38" t="s">
        <v>175</v>
      </c>
      <c r="C152" s="38"/>
      <c r="D152" s="45"/>
      <c r="E152" s="284"/>
      <c r="F152" s="45"/>
    </row>
    <row r="153" spans="1:6">
      <c r="A153" s="48"/>
      <c r="B153" s="38" t="s">
        <v>176</v>
      </c>
      <c r="C153" s="38" t="s">
        <v>7</v>
      </c>
      <c r="D153" s="45">
        <v>2101</v>
      </c>
      <c r="E153" s="284"/>
      <c r="F153" s="45">
        <f>D153*E153</f>
        <v>0</v>
      </c>
    </row>
    <row r="154" spans="1:6">
      <c r="A154" s="48"/>
      <c r="B154" s="38" t="s">
        <v>503</v>
      </c>
      <c r="C154" s="38"/>
      <c r="D154" s="45"/>
      <c r="E154" s="284"/>
      <c r="F154" s="45"/>
    </row>
    <row r="155" spans="1:6">
      <c r="A155" s="48"/>
      <c r="B155" s="38"/>
      <c r="C155" s="38"/>
      <c r="D155" s="45"/>
      <c r="E155" s="284"/>
      <c r="F155" s="45"/>
    </row>
    <row r="156" spans="1:6">
      <c r="A156" s="48"/>
      <c r="B156" s="38" t="s">
        <v>504</v>
      </c>
      <c r="C156" s="38"/>
      <c r="D156" s="45"/>
      <c r="E156" s="284"/>
      <c r="F156" s="45"/>
    </row>
    <row r="157" spans="1:6">
      <c r="A157" s="48" t="s">
        <v>184</v>
      </c>
      <c r="B157" s="38" t="s">
        <v>505</v>
      </c>
      <c r="C157" s="38"/>
      <c r="D157" s="45"/>
      <c r="E157" s="284"/>
      <c r="F157" s="45"/>
    </row>
    <row r="158" spans="1:6">
      <c r="A158" s="48"/>
      <c r="B158" s="38" t="s">
        <v>506</v>
      </c>
      <c r="C158" s="38"/>
      <c r="D158" s="45"/>
      <c r="E158" s="284"/>
      <c r="F158" s="45"/>
    </row>
    <row r="159" spans="1:6">
      <c r="A159" s="48"/>
      <c r="B159" s="38" t="s">
        <v>507</v>
      </c>
      <c r="C159" s="38"/>
      <c r="D159" s="45"/>
      <c r="E159" s="284"/>
      <c r="F159" s="45"/>
    </row>
    <row r="160" spans="1:6">
      <c r="A160" s="48"/>
      <c r="B160" s="38" t="s">
        <v>508</v>
      </c>
      <c r="C160" s="38"/>
      <c r="D160" s="45"/>
      <c r="E160" s="284"/>
      <c r="F160" s="45"/>
    </row>
    <row r="161" spans="1:6">
      <c r="A161" s="48"/>
      <c r="B161" s="38" t="s">
        <v>509</v>
      </c>
      <c r="C161" s="38" t="s">
        <v>7</v>
      </c>
      <c r="D161" s="45">
        <v>520</v>
      </c>
      <c r="E161" s="284"/>
      <c r="F161" s="45">
        <f>D161*E161</f>
        <v>0</v>
      </c>
    </row>
    <row r="162" spans="1:6">
      <c r="A162" s="48"/>
      <c r="B162" s="38" t="s">
        <v>510</v>
      </c>
      <c r="C162" s="38"/>
      <c r="D162" s="45"/>
      <c r="E162" s="284"/>
      <c r="F162" s="45"/>
    </row>
    <row r="163" spans="1:6">
      <c r="A163" s="48"/>
      <c r="B163" s="38"/>
      <c r="C163" s="38"/>
      <c r="D163" s="45"/>
      <c r="E163" s="284"/>
      <c r="F163" s="45"/>
    </row>
    <row r="164" spans="1:6">
      <c r="A164" s="48"/>
      <c r="B164" s="38" t="s">
        <v>177</v>
      </c>
      <c r="C164" s="38"/>
      <c r="D164" s="45"/>
      <c r="E164" s="284"/>
      <c r="F164" s="45"/>
    </row>
    <row r="165" spans="1:6">
      <c r="A165" s="48" t="s">
        <v>190</v>
      </c>
      <c r="B165" s="38" t="s">
        <v>179</v>
      </c>
      <c r="C165" s="38"/>
      <c r="D165" s="45"/>
      <c r="E165" s="284"/>
      <c r="F165" s="45"/>
    </row>
    <row r="166" spans="1:6">
      <c r="A166" s="48"/>
      <c r="B166" s="38" t="s">
        <v>180</v>
      </c>
      <c r="C166" s="38"/>
      <c r="D166" s="45"/>
      <c r="E166" s="284"/>
      <c r="F166" s="45"/>
    </row>
    <row r="167" spans="1:6">
      <c r="A167" s="48"/>
      <c r="B167" s="38" t="s">
        <v>181</v>
      </c>
      <c r="C167" s="38"/>
      <c r="D167" s="45"/>
      <c r="E167" s="284"/>
      <c r="F167" s="45"/>
    </row>
    <row r="168" spans="1:6">
      <c r="A168" s="48"/>
      <c r="B168" s="38" t="s">
        <v>182</v>
      </c>
      <c r="C168" s="38"/>
      <c r="D168" s="45"/>
      <c r="E168" s="284"/>
      <c r="F168" s="45"/>
    </row>
    <row r="169" spans="1:6">
      <c r="A169" s="48"/>
      <c r="B169" s="38" t="s">
        <v>183</v>
      </c>
      <c r="C169" s="38" t="s">
        <v>7</v>
      </c>
      <c r="D169" s="45">
        <v>3348</v>
      </c>
      <c r="E169" s="284"/>
      <c r="F169" s="45">
        <f>D169*E169</f>
        <v>0</v>
      </c>
    </row>
    <row r="170" spans="1:6">
      <c r="A170" s="48"/>
      <c r="B170" s="38" t="s">
        <v>377</v>
      </c>
      <c r="C170" s="38"/>
      <c r="D170" s="45"/>
      <c r="E170" s="284"/>
      <c r="F170" s="45"/>
    </row>
    <row r="171" spans="1:6">
      <c r="A171" s="48"/>
      <c r="B171" s="38"/>
      <c r="C171" s="38"/>
      <c r="D171" s="45"/>
      <c r="E171" s="284"/>
      <c r="F171" s="45"/>
    </row>
    <row r="172" spans="1:6">
      <c r="A172" s="48"/>
      <c r="B172" s="38" t="s">
        <v>177</v>
      </c>
      <c r="C172" s="38"/>
      <c r="D172" s="45"/>
      <c r="E172" s="284"/>
      <c r="F172" s="45"/>
    </row>
    <row r="173" spans="1:6">
      <c r="A173" s="48" t="s">
        <v>195</v>
      </c>
      <c r="B173" s="38" t="s">
        <v>179</v>
      </c>
      <c r="C173" s="38"/>
      <c r="D173" s="45"/>
      <c r="E173" s="284"/>
      <c r="F173" s="45"/>
    </row>
    <row r="174" spans="1:6">
      <c r="A174" s="48"/>
      <c r="B174" s="38" t="s">
        <v>180</v>
      </c>
      <c r="C174" s="38"/>
      <c r="D174" s="45"/>
      <c r="E174" s="284"/>
      <c r="F174" s="45"/>
    </row>
    <row r="175" spans="1:6">
      <c r="A175" s="48"/>
      <c r="B175" s="38" t="s">
        <v>181</v>
      </c>
      <c r="C175" s="38"/>
      <c r="D175" s="45"/>
      <c r="E175" s="284"/>
      <c r="F175" s="45"/>
    </row>
    <row r="176" spans="1:6">
      <c r="A176" s="48"/>
      <c r="B176" s="38" t="s">
        <v>182</v>
      </c>
      <c r="C176" s="38"/>
      <c r="D176" s="45"/>
      <c r="E176" s="284"/>
      <c r="F176" s="45"/>
    </row>
    <row r="177" spans="1:6">
      <c r="A177" s="48"/>
      <c r="B177" s="38" t="s">
        <v>384</v>
      </c>
      <c r="C177" s="38" t="s">
        <v>7</v>
      </c>
      <c r="D177" s="45">
        <v>2101</v>
      </c>
      <c r="E177" s="284"/>
      <c r="F177" s="45">
        <f>D177*E177</f>
        <v>0</v>
      </c>
    </row>
    <row r="178" spans="1:6">
      <c r="A178" s="48"/>
      <c r="B178" s="38" t="s">
        <v>503</v>
      </c>
      <c r="C178" s="38"/>
      <c r="D178" s="45"/>
      <c r="E178" s="284"/>
      <c r="F178" s="45"/>
    </row>
    <row r="179" spans="1:6">
      <c r="A179" s="48"/>
      <c r="B179" s="38"/>
      <c r="C179" s="38"/>
      <c r="D179" s="45"/>
      <c r="E179" s="284"/>
      <c r="F179" s="45"/>
    </row>
    <row r="180" spans="1:6">
      <c r="A180" s="48"/>
      <c r="B180" s="38" t="s">
        <v>385</v>
      </c>
      <c r="C180" s="38"/>
      <c r="D180" s="45"/>
      <c r="E180" s="284"/>
      <c r="F180" s="45"/>
    </row>
    <row r="181" spans="1:6">
      <c r="A181" s="48" t="s">
        <v>195</v>
      </c>
      <c r="B181" s="38" t="s">
        <v>386</v>
      </c>
      <c r="C181" s="38"/>
      <c r="D181" s="45"/>
      <c r="E181" s="284"/>
      <c r="F181" s="45"/>
    </row>
    <row r="182" spans="1:6">
      <c r="A182" s="48"/>
      <c r="B182" s="38" t="s">
        <v>387</v>
      </c>
      <c r="C182" s="38" t="s">
        <v>7</v>
      </c>
      <c r="D182" s="45">
        <v>5449</v>
      </c>
      <c r="E182" s="284"/>
      <c r="F182" s="45">
        <f>D182*E182</f>
        <v>0</v>
      </c>
    </row>
    <row r="183" spans="1:6">
      <c r="A183" s="48"/>
      <c r="B183" s="38"/>
      <c r="C183" s="38"/>
      <c r="D183" s="45"/>
      <c r="E183" s="284"/>
      <c r="F183" s="45"/>
    </row>
    <row r="184" spans="1:6">
      <c r="A184" s="48"/>
      <c r="B184" s="38" t="s">
        <v>112</v>
      </c>
      <c r="C184" s="38"/>
      <c r="D184" s="45"/>
      <c r="E184" s="284"/>
      <c r="F184" s="45"/>
    </row>
    <row r="185" spans="1:6">
      <c r="A185" s="48" t="s">
        <v>199</v>
      </c>
      <c r="B185" s="38" t="s">
        <v>388</v>
      </c>
      <c r="C185" s="38"/>
      <c r="D185" s="45"/>
      <c r="E185" s="284"/>
      <c r="F185" s="45"/>
    </row>
    <row r="186" spans="1:6">
      <c r="A186" s="48"/>
      <c r="B186" s="38" t="s">
        <v>389</v>
      </c>
      <c r="C186" s="38" t="s">
        <v>7</v>
      </c>
      <c r="D186" s="45">
        <v>5449</v>
      </c>
      <c r="E186" s="284"/>
      <c r="F186" s="45">
        <f>D186*E186</f>
        <v>0</v>
      </c>
    </row>
    <row r="187" spans="1:6">
      <c r="A187" s="48"/>
      <c r="B187" s="38"/>
      <c r="C187" s="38"/>
      <c r="D187" s="45"/>
      <c r="E187" s="284"/>
      <c r="F187" s="45"/>
    </row>
    <row r="188" spans="1:6">
      <c r="A188" s="48"/>
      <c r="B188" s="38" t="s">
        <v>189</v>
      </c>
      <c r="C188" s="38"/>
      <c r="D188" s="45"/>
      <c r="E188" s="284"/>
      <c r="F188" s="45"/>
    </row>
    <row r="189" spans="1:6">
      <c r="A189" s="48" t="s">
        <v>200</v>
      </c>
      <c r="B189" s="38" t="s">
        <v>191</v>
      </c>
      <c r="C189" s="38"/>
      <c r="D189" s="45"/>
      <c r="E189" s="284"/>
      <c r="F189" s="45"/>
    </row>
    <row r="190" spans="1:6">
      <c r="A190" s="48"/>
      <c r="B190" s="38" t="s">
        <v>192</v>
      </c>
      <c r="C190" s="38"/>
      <c r="D190" s="45"/>
      <c r="E190" s="284"/>
      <c r="F190" s="45"/>
    </row>
    <row r="191" spans="1:6">
      <c r="A191" s="48"/>
      <c r="B191" s="38" t="s">
        <v>193</v>
      </c>
      <c r="C191" s="38" t="s">
        <v>134</v>
      </c>
      <c r="D191" s="45">
        <v>335</v>
      </c>
      <c r="E191" s="284"/>
      <c r="F191" s="45">
        <f>D191*E191</f>
        <v>0</v>
      </c>
    </row>
    <row r="192" spans="1:6">
      <c r="A192" s="48"/>
      <c r="B192" s="38"/>
      <c r="C192" s="38"/>
      <c r="D192" s="45"/>
      <c r="E192" s="284"/>
      <c r="F192" s="45"/>
    </row>
    <row r="193" spans="1:6">
      <c r="A193" s="48"/>
      <c r="B193" s="38" t="s">
        <v>194</v>
      </c>
      <c r="C193" s="38"/>
      <c r="D193" s="45"/>
      <c r="E193" s="284"/>
      <c r="F193" s="45"/>
    </row>
    <row r="194" spans="1:6">
      <c r="A194" s="48" t="s">
        <v>205</v>
      </c>
      <c r="B194" s="38" t="s">
        <v>191</v>
      </c>
      <c r="C194" s="38"/>
      <c r="D194" s="45"/>
      <c r="E194" s="284"/>
      <c r="F194" s="45"/>
    </row>
    <row r="195" spans="1:6">
      <c r="A195" s="48"/>
      <c r="B195" s="38" t="s">
        <v>196</v>
      </c>
      <c r="C195" s="38"/>
      <c r="D195" s="45"/>
      <c r="E195" s="284"/>
      <c r="F195" s="45"/>
    </row>
    <row r="196" spans="1:6">
      <c r="A196" s="48"/>
      <c r="B196" s="38" t="s">
        <v>197</v>
      </c>
      <c r="C196" s="38" t="s">
        <v>134</v>
      </c>
      <c r="D196" s="45">
        <v>195</v>
      </c>
      <c r="E196" s="284"/>
      <c r="F196" s="45">
        <f>D196*E196</f>
        <v>0</v>
      </c>
    </row>
    <row r="197" spans="1:6">
      <c r="A197" s="48"/>
      <c r="B197" s="38"/>
      <c r="C197" s="38"/>
      <c r="D197" s="45"/>
      <c r="E197" s="284"/>
      <c r="F197" s="45"/>
    </row>
    <row r="198" spans="1:6">
      <c r="A198" s="48"/>
      <c r="B198" s="38" t="s">
        <v>198</v>
      </c>
      <c r="C198" s="38"/>
      <c r="D198" s="45"/>
      <c r="E198" s="284"/>
      <c r="F198" s="45"/>
    </row>
    <row r="199" spans="1:6">
      <c r="A199" s="48" t="s">
        <v>208</v>
      </c>
      <c r="B199" s="38" t="s">
        <v>191</v>
      </c>
      <c r="C199" s="38"/>
      <c r="D199" s="45"/>
      <c r="E199" s="284"/>
      <c r="F199" s="45"/>
    </row>
    <row r="200" spans="1:6">
      <c r="A200" s="48"/>
      <c r="B200" s="38" t="s">
        <v>196</v>
      </c>
      <c r="C200" s="38"/>
      <c r="D200" s="45"/>
      <c r="E200" s="284"/>
      <c r="F200" s="45"/>
    </row>
    <row r="201" spans="1:6">
      <c r="A201" s="48"/>
      <c r="B201" s="38" t="s">
        <v>193</v>
      </c>
      <c r="C201" s="38" t="s">
        <v>134</v>
      </c>
      <c r="D201" s="45">
        <v>10</v>
      </c>
      <c r="E201" s="284"/>
      <c r="F201" s="45">
        <f>D201*E201</f>
        <v>0</v>
      </c>
    </row>
    <row r="202" spans="1:6">
      <c r="A202" s="48"/>
      <c r="B202" s="38"/>
      <c r="C202" s="38"/>
      <c r="D202" s="45"/>
      <c r="E202" s="284"/>
      <c r="F202" s="45"/>
    </row>
    <row r="203" spans="1:6">
      <c r="A203" s="48"/>
      <c r="B203" s="38" t="s">
        <v>112</v>
      </c>
      <c r="C203" s="38"/>
      <c r="D203" s="45"/>
      <c r="E203" s="284"/>
      <c r="F203" s="45"/>
    </row>
    <row r="204" spans="1:6">
      <c r="A204" s="48" t="s">
        <v>214</v>
      </c>
      <c r="B204" s="38" t="s">
        <v>191</v>
      </c>
      <c r="C204" s="38"/>
      <c r="D204" s="45"/>
      <c r="E204" s="284"/>
      <c r="F204" s="45"/>
    </row>
    <row r="205" spans="1:6">
      <c r="A205" s="48"/>
      <c r="B205" s="38" t="s">
        <v>390</v>
      </c>
      <c r="C205" s="38"/>
      <c r="D205" s="45"/>
      <c r="E205" s="284"/>
      <c r="F205" s="45"/>
    </row>
    <row r="206" spans="1:6">
      <c r="A206" s="48"/>
      <c r="B206" s="38" t="s">
        <v>391</v>
      </c>
      <c r="C206" s="38" t="s">
        <v>134</v>
      </c>
      <c r="D206" s="45">
        <v>185</v>
      </c>
      <c r="E206" s="284"/>
      <c r="F206" s="45">
        <f>D206*E206</f>
        <v>0</v>
      </c>
    </row>
    <row r="207" spans="1:6">
      <c r="A207" s="48"/>
      <c r="B207" s="38"/>
      <c r="C207" s="38"/>
      <c r="D207" s="45"/>
      <c r="E207" s="284"/>
      <c r="F207" s="45"/>
    </row>
    <row r="208" spans="1:6">
      <c r="A208" s="48"/>
      <c r="B208" s="38" t="s">
        <v>112</v>
      </c>
      <c r="C208" s="38"/>
      <c r="D208" s="45"/>
      <c r="E208" s="284"/>
      <c r="F208" s="45"/>
    </row>
    <row r="209" spans="1:6">
      <c r="A209" s="48" t="s">
        <v>217</v>
      </c>
      <c r="B209" s="38" t="s">
        <v>218</v>
      </c>
      <c r="C209" s="38"/>
      <c r="D209" s="45"/>
      <c r="E209" s="284"/>
      <c r="F209" s="45"/>
    </row>
    <row r="210" spans="1:6">
      <c r="A210" s="48"/>
      <c r="B210" s="38" t="s">
        <v>219</v>
      </c>
      <c r="C210" s="38"/>
      <c r="D210" s="45"/>
      <c r="E210" s="284"/>
      <c r="F210" s="45"/>
    </row>
    <row r="211" spans="1:6">
      <c r="A211" s="48"/>
      <c r="B211" s="38" t="s">
        <v>220</v>
      </c>
      <c r="C211" s="38" t="s">
        <v>134</v>
      </c>
      <c r="D211" s="45">
        <v>915</v>
      </c>
      <c r="E211" s="284"/>
      <c r="F211" s="45">
        <f>D211*E211</f>
        <v>0</v>
      </c>
    </row>
    <row r="212" spans="1:6">
      <c r="A212" s="48"/>
      <c r="B212" s="38"/>
      <c r="C212" s="38"/>
      <c r="D212" s="45"/>
      <c r="E212" s="284"/>
      <c r="F212" s="45"/>
    </row>
    <row r="213" spans="1:6">
      <c r="A213" s="48"/>
      <c r="B213" s="38" t="s">
        <v>81</v>
      </c>
      <c r="C213" s="38"/>
      <c r="D213" s="45"/>
      <c r="E213" s="284"/>
      <c r="F213" s="45"/>
    </row>
    <row r="214" spans="1:6">
      <c r="A214" s="48" t="s">
        <v>394</v>
      </c>
      <c r="B214" s="38" t="s">
        <v>78</v>
      </c>
      <c r="C214" s="38"/>
      <c r="D214" s="45"/>
      <c r="E214" s="284"/>
      <c r="F214" s="45"/>
    </row>
    <row r="215" spans="1:6">
      <c r="A215" s="48"/>
      <c r="B215" s="38" t="s">
        <v>82</v>
      </c>
      <c r="C215" s="38" t="s">
        <v>11</v>
      </c>
      <c r="D215" s="45">
        <v>60</v>
      </c>
      <c r="E215" s="284"/>
      <c r="F215" s="45">
        <f>D215*E215</f>
        <v>0</v>
      </c>
    </row>
    <row r="216" spans="1:6" ht="13" thickBot="1">
      <c r="A216" s="40"/>
      <c r="B216" s="39"/>
      <c r="E216" s="51"/>
      <c r="F216" s="45"/>
    </row>
    <row r="217" spans="1:6" ht="13" thickBot="1">
      <c r="A217" s="40"/>
      <c r="B217" s="43" t="s">
        <v>15</v>
      </c>
      <c r="C217" s="41"/>
      <c r="D217" s="42"/>
      <c r="E217" s="286"/>
      <c r="F217" s="44">
        <f>SUM(F128:F216)</f>
        <v>0</v>
      </c>
    </row>
    <row r="218" spans="1:6">
      <c r="A218" s="40"/>
      <c r="B218" s="38"/>
      <c r="E218" s="51"/>
      <c r="F218" s="45"/>
    </row>
    <row r="219" spans="1:6">
      <c r="A219" s="40" t="s">
        <v>99</v>
      </c>
      <c r="B219" s="39" t="s">
        <v>221</v>
      </c>
      <c r="E219" s="51"/>
      <c r="F219" s="45"/>
    </row>
    <row r="220" spans="1:6">
      <c r="A220" s="48"/>
      <c r="B220" s="38"/>
      <c r="C220" s="38"/>
      <c r="D220" s="45"/>
      <c r="E220" s="284"/>
      <c r="F220" s="45"/>
    </row>
    <row r="221" spans="1:6">
      <c r="A221" s="48"/>
      <c r="B221" s="38" t="s">
        <v>478</v>
      </c>
      <c r="C221" s="38"/>
      <c r="D221" s="45"/>
      <c r="E221" s="284"/>
      <c r="F221" s="45"/>
    </row>
    <row r="222" spans="1:6">
      <c r="A222" s="48" t="s">
        <v>100</v>
      </c>
      <c r="B222" s="38" t="s">
        <v>479</v>
      </c>
      <c r="C222" s="38"/>
      <c r="D222" s="45"/>
      <c r="E222" s="284"/>
      <c r="F222" s="45"/>
    </row>
    <row r="223" spans="1:6">
      <c r="A223" s="48"/>
      <c r="B223" s="38" t="s">
        <v>480</v>
      </c>
      <c r="C223" s="38"/>
      <c r="D223" s="45"/>
      <c r="E223" s="284"/>
      <c r="F223" s="45"/>
    </row>
    <row r="224" spans="1:6">
      <c r="A224" s="48"/>
      <c r="B224" s="38" t="s">
        <v>481</v>
      </c>
      <c r="C224" s="38"/>
      <c r="D224" s="45"/>
      <c r="E224" s="284"/>
      <c r="F224" s="45"/>
    </row>
    <row r="225" spans="1:6">
      <c r="A225" s="48"/>
      <c r="B225" s="38" t="s">
        <v>482</v>
      </c>
      <c r="C225" s="38"/>
      <c r="D225" s="45"/>
      <c r="E225" s="284"/>
      <c r="F225" s="45"/>
    </row>
    <row r="226" spans="1:6">
      <c r="A226" s="48"/>
      <c r="B226" s="38" t="s">
        <v>483</v>
      </c>
      <c r="C226" s="38" t="s">
        <v>134</v>
      </c>
      <c r="D226" s="45">
        <v>345</v>
      </c>
      <c r="E226" s="284"/>
      <c r="F226" s="45">
        <f>D226*E226</f>
        <v>0</v>
      </c>
    </row>
    <row r="227" spans="1:6">
      <c r="A227" s="48"/>
      <c r="B227" s="38"/>
      <c r="C227" s="38"/>
      <c r="D227" s="45"/>
      <c r="E227" s="284"/>
      <c r="F227" s="45"/>
    </row>
    <row r="228" spans="1:6">
      <c r="A228" s="48"/>
      <c r="B228" s="38" t="s">
        <v>112</v>
      </c>
      <c r="C228" s="38"/>
      <c r="D228" s="45"/>
      <c r="E228" s="284"/>
      <c r="F228" s="45"/>
    </row>
    <row r="229" spans="1:6">
      <c r="A229" s="48" t="s">
        <v>101</v>
      </c>
      <c r="B229" s="38" t="s">
        <v>231</v>
      </c>
      <c r="C229" s="38"/>
      <c r="D229" s="45"/>
      <c r="E229" s="284"/>
      <c r="F229" s="45"/>
    </row>
    <row r="230" spans="1:6">
      <c r="A230" s="48"/>
      <c r="B230" s="38" t="s">
        <v>232</v>
      </c>
      <c r="C230" s="38"/>
      <c r="D230" s="45"/>
      <c r="E230" s="284"/>
      <c r="F230" s="45"/>
    </row>
    <row r="231" spans="1:6">
      <c r="A231" s="48"/>
      <c r="B231" s="38" t="s">
        <v>233</v>
      </c>
      <c r="C231" s="38"/>
      <c r="D231" s="45"/>
      <c r="E231" s="284"/>
      <c r="F231" s="45"/>
    </row>
    <row r="232" spans="1:6">
      <c r="A232" s="48"/>
      <c r="B232" s="38" t="s">
        <v>234</v>
      </c>
      <c r="C232" s="38"/>
      <c r="D232" s="45"/>
      <c r="E232" s="284"/>
      <c r="F232" s="45"/>
    </row>
    <row r="233" spans="1:6">
      <c r="A233" s="48"/>
      <c r="B233" s="38" t="s">
        <v>235</v>
      </c>
      <c r="C233" s="38"/>
      <c r="D233" s="45"/>
      <c r="E233" s="284"/>
      <c r="F233" s="45"/>
    </row>
    <row r="234" spans="1:6">
      <c r="A234" s="48"/>
      <c r="B234" s="38" t="s">
        <v>236</v>
      </c>
      <c r="C234" s="38"/>
      <c r="D234" s="45"/>
      <c r="E234" s="284"/>
      <c r="F234" s="45"/>
    </row>
    <row r="235" spans="1:6">
      <c r="A235" s="48"/>
      <c r="B235" s="38" t="s">
        <v>237</v>
      </c>
      <c r="C235" s="38" t="s">
        <v>134</v>
      </c>
      <c r="D235" s="45">
        <v>20</v>
      </c>
      <c r="E235" s="284"/>
      <c r="F235" s="45">
        <f>D235*E235</f>
        <v>0</v>
      </c>
    </row>
    <row r="236" spans="1:6">
      <c r="A236" s="48"/>
      <c r="B236" s="38"/>
      <c r="C236" s="38"/>
      <c r="D236" s="45"/>
      <c r="E236" s="284"/>
      <c r="F236" s="45"/>
    </row>
    <row r="237" spans="1:6">
      <c r="A237" s="48"/>
      <c r="B237" s="38" t="s">
        <v>112</v>
      </c>
      <c r="C237" s="38"/>
      <c r="D237" s="45"/>
      <c r="E237" s="284"/>
      <c r="F237" s="45"/>
    </row>
    <row r="238" spans="1:6">
      <c r="A238" s="48" t="s">
        <v>102</v>
      </c>
      <c r="B238" s="38" t="s">
        <v>231</v>
      </c>
      <c r="C238" s="38"/>
      <c r="D238" s="45"/>
      <c r="E238" s="284"/>
      <c r="F238" s="45"/>
    </row>
    <row r="239" spans="1:6">
      <c r="A239" s="48"/>
      <c r="B239" s="38" t="s">
        <v>232</v>
      </c>
      <c r="C239" s="38"/>
      <c r="D239" s="45"/>
      <c r="E239" s="284"/>
      <c r="F239" s="45"/>
    </row>
    <row r="240" spans="1:6">
      <c r="A240" s="48"/>
      <c r="B240" s="38" t="s">
        <v>239</v>
      </c>
      <c r="C240" s="38"/>
      <c r="D240" s="45"/>
      <c r="E240" s="284"/>
      <c r="F240" s="45"/>
    </row>
    <row r="241" spans="1:6">
      <c r="A241" s="48"/>
      <c r="B241" s="38" t="s">
        <v>234</v>
      </c>
      <c r="C241" s="38"/>
      <c r="D241" s="45"/>
      <c r="E241" s="284"/>
      <c r="F241" s="45"/>
    </row>
    <row r="242" spans="1:6">
      <c r="A242" s="48"/>
      <c r="B242" s="38" t="s">
        <v>235</v>
      </c>
      <c r="C242" s="38"/>
      <c r="D242" s="45"/>
      <c r="E242" s="284"/>
      <c r="F242" s="45"/>
    </row>
    <row r="243" spans="1:6">
      <c r="A243" s="48"/>
      <c r="B243" s="38" t="s">
        <v>236</v>
      </c>
      <c r="C243" s="38"/>
      <c r="D243" s="45"/>
      <c r="E243" s="284"/>
      <c r="F243" s="45"/>
    </row>
    <row r="244" spans="1:6">
      <c r="A244" s="48"/>
      <c r="B244" s="38" t="s">
        <v>237</v>
      </c>
      <c r="C244" s="38" t="s">
        <v>134</v>
      </c>
      <c r="D244" s="45">
        <v>40</v>
      </c>
      <c r="E244" s="284"/>
      <c r="F244" s="45">
        <f>D244*E244</f>
        <v>0</v>
      </c>
    </row>
    <row r="245" spans="1:6">
      <c r="A245" s="48"/>
      <c r="B245" s="38"/>
      <c r="C245" s="38"/>
      <c r="D245" s="45"/>
      <c r="E245" s="284"/>
      <c r="F245" s="45"/>
    </row>
    <row r="246" spans="1:6">
      <c r="A246" s="48"/>
      <c r="B246" s="38" t="s">
        <v>112</v>
      </c>
      <c r="C246" s="38"/>
      <c r="D246" s="45"/>
      <c r="E246" s="284"/>
      <c r="F246" s="45"/>
    </row>
    <row r="247" spans="1:6">
      <c r="A247" s="48" t="s">
        <v>238</v>
      </c>
      <c r="B247" s="38" t="s">
        <v>231</v>
      </c>
      <c r="C247" s="38"/>
      <c r="D247" s="45"/>
      <c r="E247" s="284"/>
      <c r="F247" s="45"/>
    </row>
    <row r="248" spans="1:6">
      <c r="A248" s="48"/>
      <c r="B248" s="38" t="s">
        <v>232</v>
      </c>
      <c r="C248" s="38"/>
      <c r="D248" s="45"/>
      <c r="E248" s="284"/>
      <c r="F248" s="45"/>
    </row>
    <row r="249" spans="1:6">
      <c r="A249" s="48"/>
      <c r="B249" s="38" t="s">
        <v>486</v>
      </c>
      <c r="C249" s="38"/>
      <c r="D249" s="45"/>
      <c r="E249" s="284"/>
      <c r="F249" s="45"/>
    </row>
    <row r="250" spans="1:6">
      <c r="A250" s="48"/>
      <c r="B250" s="38" t="s">
        <v>234</v>
      </c>
      <c r="C250" s="38"/>
      <c r="D250" s="45"/>
      <c r="E250" s="284"/>
      <c r="F250" s="45"/>
    </row>
    <row r="251" spans="1:6">
      <c r="A251" s="48"/>
      <c r="B251" s="38" t="s">
        <v>235</v>
      </c>
      <c r="C251" s="38"/>
      <c r="D251" s="45"/>
      <c r="E251" s="284"/>
      <c r="F251" s="45"/>
    </row>
    <row r="252" spans="1:6">
      <c r="A252" s="48"/>
      <c r="B252" s="38" t="s">
        <v>236</v>
      </c>
      <c r="C252" s="38"/>
      <c r="D252" s="45"/>
      <c r="E252" s="284"/>
      <c r="F252" s="45"/>
    </row>
    <row r="253" spans="1:6">
      <c r="A253" s="48"/>
      <c r="B253" s="38" t="s">
        <v>237</v>
      </c>
      <c r="C253" s="38" t="s">
        <v>134</v>
      </c>
      <c r="D253" s="45">
        <v>290</v>
      </c>
      <c r="E253" s="284"/>
      <c r="F253" s="45">
        <f>D253*E253</f>
        <v>0</v>
      </c>
    </row>
    <row r="254" spans="1:6">
      <c r="A254" s="48"/>
      <c r="B254" s="38"/>
      <c r="C254" s="38"/>
      <c r="D254" s="45"/>
      <c r="E254" s="284"/>
      <c r="F254" s="45"/>
    </row>
    <row r="255" spans="1:6">
      <c r="A255" s="48"/>
      <c r="B255" s="38" t="s">
        <v>112</v>
      </c>
      <c r="C255" s="38"/>
      <c r="D255" s="45"/>
      <c r="E255" s="284"/>
      <c r="F255" s="45"/>
    </row>
    <row r="256" spans="1:6">
      <c r="A256" s="48" t="s">
        <v>240</v>
      </c>
      <c r="B256" s="38" t="s">
        <v>241</v>
      </c>
      <c r="C256" s="38"/>
      <c r="D256" s="45"/>
      <c r="E256" s="284"/>
      <c r="F256" s="45"/>
    </row>
    <row r="257" spans="1:6">
      <c r="A257" s="48"/>
      <c r="B257" s="38" t="s">
        <v>242</v>
      </c>
      <c r="C257" s="38"/>
      <c r="D257" s="45"/>
      <c r="E257" s="284"/>
      <c r="F257" s="45"/>
    </row>
    <row r="258" spans="1:6">
      <c r="A258" s="48"/>
      <c r="B258" s="38" t="s">
        <v>395</v>
      </c>
      <c r="C258" s="38"/>
      <c r="D258" s="45"/>
      <c r="E258" s="284"/>
      <c r="F258" s="45"/>
    </row>
    <row r="259" spans="1:6">
      <c r="A259" s="48"/>
      <c r="B259" s="38" t="s">
        <v>244</v>
      </c>
      <c r="C259" s="38"/>
      <c r="D259" s="45"/>
      <c r="E259" s="284"/>
      <c r="F259" s="45"/>
    </row>
    <row r="260" spans="1:6">
      <c r="A260" s="48"/>
      <c r="B260" s="38" t="s">
        <v>245</v>
      </c>
      <c r="C260" s="38" t="s">
        <v>6</v>
      </c>
      <c r="D260" s="45">
        <v>14</v>
      </c>
      <c r="E260" s="284"/>
      <c r="F260" s="45">
        <f>D260*E260</f>
        <v>0</v>
      </c>
    </row>
    <row r="261" spans="1:6">
      <c r="A261" s="48"/>
      <c r="B261" s="38"/>
      <c r="C261" s="38"/>
      <c r="D261" s="45"/>
      <c r="E261" s="284"/>
      <c r="F261" s="45"/>
    </row>
    <row r="262" spans="1:6">
      <c r="A262" s="48"/>
      <c r="B262" s="38" t="s">
        <v>112</v>
      </c>
      <c r="C262" s="38"/>
      <c r="D262" s="45"/>
      <c r="E262" s="284"/>
      <c r="F262" s="45"/>
    </row>
    <row r="263" spans="1:6">
      <c r="A263" s="48" t="s">
        <v>246</v>
      </c>
      <c r="B263" s="38" t="s">
        <v>241</v>
      </c>
      <c r="C263" s="38"/>
      <c r="D263" s="45"/>
      <c r="E263" s="284"/>
      <c r="F263" s="45"/>
    </row>
    <row r="264" spans="1:6">
      <c r="A264" s="48"/>
      <c r="B264" s="38" t="s">
        <v>242</v>
      </c>
      <c r="C264" s="38"/>
      <c r="D264" s="45"/>
      <c r="E264" s="284"/>
      <c r="F264" s="45"/>
    </row>
    <row r="265" spans="1:6">
      <c r="A265" s="48"/>
      <c r="B265" s="38" t="s">
        <v>243</v>
      </c>
      <c r="C265" s="38"/>
      <c r="D265" s="45"/>
      <c r="E265" s="284"/>
      <c r="F265" s="45"/>
    </row>
    <row r="266" spans="1:6">
      <c r="A266" s="48"/>
      <c r="B266" s="38" t="s">
        <v>244</v>
      </c>
      <c r="C266" s="38"/>
      <c r="D266" s="45"/>
      <c r="E266" s="284"/>
      <c r="F266" s="45"/>
    </row>
    <row r="267" spans="1:6">
      <c r="A267" s="48"/>
      <c r="B267" s="38" t="s">
        <v>245</v>
      </c>
      <c r="C267" s="38" t="s">
        <v>6</v>
      </c>
      <c r="D267" s="45">
        <v>1</v>
      </c>
      <c r="E267" s="284"/>
      <c r="F267" s="45">
        <f>D267*E267</f>
        <v>0</v>
      </c>
    </row>
    <row r="268" spans="1:6">
      <c r="A268" s="48"/>
      <c r="B268" s="38"/>
      <c r="C268" s="38"/>
      <c r="D268" s="45"/>
      <c r="E268" s="284"/>
      <c r="F268" s="45"/>
    </row>
    <row r="269" spans="1:6">
      <c r="A269" s="48"/>
      <c r="B269" s="38" t="s">
        <v>112</v>
      </c>
      <c r="C269" s="38"/>
      <c r="D269" s="45"/>
      <c r="E269" s="284"/>
      <c r="F269" s="45"/>
    </row>
    <row r="270" spans="1:6">
      <c r="A270" s="48" t="s">
        <v>249</v>
      </c>
      <c r="B270" s="38" t="s">
        <v>241</v>
      </c>
      <c r="C270" s="38"/>
      <c r="D270" s="45"/>
      <c r="E270" s="284"/>
      <c r="F270" s="45"/>
    </row>
    <row r="271" spans="1:6">
      <c r="A271" s="48"/>
      <c r="B271" s="38" t="s">
        <v>487</v>
      </c>
      <c r="C271" s="38"/>
      <c r="D271" s="45"/>
      <c r="E271" s="284"/>
      <c r="F271" s="45"/>
    </row>
    <row r="272" spans="1:6">
      <c r="A272" s="48"/>
      <c r="B272" s="38" t="s">
        <v>247</v>
      </c>
      <c r="C272" s="38"/>
      <c r="D272" s="45"/>
      <c r="E272" s="284"/>
      <c r="F272" s="45"/>
    </row>
    <row r="273" spans="1:6">
      <c r="A273" s="48"/>
      <c r="B273" s="38" t="s">
        <v>244</v>
      </c>
      <c r="C273" s="38"/>
      <c r="D273" s="45"/>
      <c r="E273" s="284"/>
      <c r="F273" s="45"/>
    </row>
    <row r="274" spans="1:6">
      <c r="A274" s="48"/>
      <c r="B274" s="38" t="s">
        <v>245</v>
      </c>
      <c r="C274" s="38" t="s">
        <v>6</v>
      </c>
      <c r="D274" s="45">
        <v>2</v>
      </c>
      <c r="E274" s="284"/>
      <c r="F274" s="45">
        <f>D274*E274</f>
        <v>0</v>
      </c>
    </row>
    <row r="275" spans="1:6">
      <c r="A275" s="48"/>
      <c r="B275" s="38"/>
      <c r="C275" s="38"/>
      <c r="D275" s="45"/>
      <c r="E275" s="284"/>
      <c r="F275" s="45"/>
    </row>
    <row r="276" spans="1:6">
      <c r="A276" s="48"/>
      <c r="B276" s="38" t="s">
        <v>112</v>
      </c>
      <c r="C276" s="38"/>
      <c r="D276" s="45"/>
      <c r="E276" s="284"/>
      <c r="F276" s="45"/>
    </row>
    <row r="277" spans="1:6">
      <c r="A277" s="48" t="s">
        <v>253</v>
      </c>
      <c r="B277" s="38" t="s">
        <v>241</v>
      </c>
      <c r="C277" s="38"/>
      <c r="D277" s="45"/>
      <c r="E277" s="284"/>
      <c r="F277" s="45"/>
    </row>
    <row r="278" spans="1:6">
      <c r="A278" s="48"/>
      <c r="B278" s="38" t="s">
        <v>487</v>
      </c>
      <c r="C278" s="38"/>
      <c r="D278" s="45"/>
      <c r="E278" s="284"/>
      <c r="F278" s="45"/>
    </row>
    <row r="279" spans="1:6">
      <c r="A279" s="48"/>
      <c r="B279" s="38" t="s">
        <v>490</v>
      </c>
      <c r="C279" s="38"/>
      <c r="D279" s="45"/>
      <c r="E279" s="284"/>
      <c r="F279" s="45"/>
    </row>
    <row r="280" spans="1:6">
      <c r="A280" s="48"/>
      <c r="B280" s="38" t="s">
        <v>244</v>
      </c>
      <c r="C280" s="38"/>
      <c r="D280" s="45"/>
      <c r="E280" s="284"/>
      <c r="F280" s="45"/>
    </row>
    <row r="281" spans="1:6">
      <c r="A281" s="48"/>
      <c r="B281" s="38" t="s">
        <v>245</v>
      </c>
      <c r="C281" s="38" t="s">
        <v>6</v>
      </c>
      <c r="D281" s="45">
        <v>3</v>
      </c>
      <c r="E281" s="284"/>
      <c r="F281" s="45">
        <f>D281*E281</f>
        <v>0</v>
      </c>
    </row>
    <row r="282" spans="1:6">
      <c r="A282" s="48"/>
      <c r="B282" s="38"/>
      <c r="C282" s="38"/>
      <c r="D282" s="45"/>
      <c r="E282" s="284"/>
      <c r="F282" s="45"/>
    </row>
    <row r="283" spans="1:6">
      <c r="A283" s="48"/>
      <c r="B283" s="38"/>
      <c r="C283" s="38"/>
      <c r="D283" s="45"/>
      <c r="E283" s="284"/>
      <c r="F283" s="45"/>
    </row>
    <row r="284" spans="1:6">
      <c r="A284" s="48"/>
      <c r="B284" s="38" t="s">
        <v>396</v>
      </c>
      <c r="C284" s="38"/>
      <c r="D284" s="45"/>
      <c r="E284" s="284"/>
      <c r="F284" s="45"/>
    </row>
    <row r="285" spans="1:6">
      <c r="A285" s="48" t="s">
        <v>488</v>
      </c>
      <c r="B285" s="38" t="s">
        <v>397</v>
      </c>
      <c r="C285" s="38"/>
      <c r="D285" s="45"/>
      <c r="E285" s="284"/>
      <c r="F285" s="45"/>
    </row>
    <row r="286" spans="1:6">
      <c r="A286" s="48"/>
      <c r="B286" s="38" t="s">
        <v>398</v>
      </c>
      <c r="C286" s="38"/>
      <c r="D286" s="45"/>
      <c r="E286" s="284"/>
      <c r="F286" s="45"/>
    </row>
    <row r="287" spans="1:6">
      <c r="A287" s="48"/>
      <c r="B287" s="38" t="s">
        <v>399</v>
      </c>
      <c r="C287" s="38" t="s">
        <v>6</v>
      </c>
      <c r="D287" s="45">
        <v>16</v>
      </c>
      <c r="E287" s="284"/>
      <c r="F287" s="45">
        <f>D287*E287</f>
        <v>0</v>
      </c>
    </row>
    <row r="288" spans="1:6">
      <c r="A288" s="48"/>
      <c r="B288" s="38"/>
      <c r="C288" s="38"/>
      <c r="D288" s="45"/>
      <c r="E288" s="284"/>
      <c r="F288" s="45"/>
    </row>
    <row r="289" spans="1:6">
      <c r="A289" s="48"/>
      <c r="B289" s="38" t="s">
        <v>112</v>
      </c>
      <c r="C289" s="38"/>
      <c r="D289" s="45"/>
      <c r="E289" s="284"/>
      <c r="F289" s="45"/>
    </row>
    <row r="290" spans="1:6">
      <c r="A290" s="48" t="s">
        <v>489</v>
      </c>
      <c r="B290" s="38" t="s">
        <v>493</v>
      </c>
      <c r="C290" s="38"/>
      <c r="D290" s="45"/>
      <c r="E290" s="284"/>
      <c r="F290" s="45"/>
    </row>
    <row r="291" spans="1:6">
      <c r="A291" s="48"/>
      <c r="B291" s="38" t="s">
        <v>494</v>
      </c>
      <c r="C291" s="38"/>
      <c r="D291" s="45"/>
      <c r="E291" s="284"/>
      <c r="F291" s="45"/>
    </row>
    <row r="292" spans="1:6">
      <c r="A292" s="48"/>
      <c r="B292" s="38" t="s">
        <v>495</v>
      </c>
      <c r="C292" s="38"/>
      <c r="D292" s="45"/>
      <c r="E292" s="284"/>
      <c r="F292" s="45"/>
    </row>
    <row r="293" spans="1:6">
      <c r="A293" s="48"/>
      <c r="B293" s="38" t="s">
        <v>496</v>
      </c>
      <c r="C293" s="38" t="s">
        <v>6</v>
      </c>
      <c r="D293" s="45">
        <v>5</v>
      </c>
      <c r="E293" s="284"/>
      <c r="F293" s="45">
        <f>D293*E293</f>
        <v>0</v>
      </c>
    </row>
    <row r="294" spans="1:6" ht="13" thickBot="1">
      <c r="A294" s="40"/>
      <c r="B294" s="39"/>
      <c r="E294" s="51"/>
      <c r="F294" s="45"/>
    </row>
    <row r="295" spans="1:6" ht="13" thickBot="1">
      <c r="A295" s="40"/>
      <c r="B295" s="43" t="s">
        <v>257</v>
      </c>
      <c r="C295" s="41"/>
      <c r="D295" s="42"/>
      <c r="E295" s="286"/>
      <c r="F295" s="44">
        <f>SUM(F219:F294)</f>
        <v>0</v>
      </c>
    </row>
    <row r="296" spans="1:6">
      <c r="A296" s="40"/>
      <c r="B296" s="38"/>
      <c r="E296" s="51"/>
      <c r="F296" s="45"/>
    </row>
    <row r="297" spans="1:6">
      <c r="A297" s="40" t="s">
        <v>103</v>
      </c>
      <c r="B297" s="39" t="s">
        <v>16</v>
      </c>
      <c r="E297" s="51"/>
      <c r="F297" s="45"/>
    </row>
    <row r="298" spans="1:6">
      <c r="A298" s="40"/>
      <c r="B298" s="39"/>
      <c r="E298" s="51"/>
      <c r="F298" s="45"/>
    </row>
    <row r="299" spans="1:6">
      <c r="A299" s="48"/>
      <c r="B299" s="38" t="s">
        <v>271</v>
      </c>
      <c r="C299" s="38"/>
      <c r="D299" s="45"/>
      <c r="E299" s="284"/>
      <c r="F299" s="45"/>
    </row>
    <row r="300" spans="1:6">
      <c r="A300" s="48" t="s">
        <v>104</v>
      </c>
      <c r="B300" s="38" t="s">
        <v>273</v>
      </c>
      <c r="C300" s="38"/>
      <c r="D300" s="45"/>
      <c r="E300" s="284"/>
      <c r="F300" s="45"/>
    </row>
    <row r="301" spans="1:6">
      <c r="A301" s="48"/>
      <c r="B301" s="38" t="s">
        <v>274</v>
      </c>
      <c r="C301" s="38" t="s">
        <v>6</v>
      </c>
      <c r="D301" s="45">
        <v>58</v>
      </c>
      <c r="E301" s="284"/>
      <c r="F301" s="45">
        <f>D301*E301</f>
        <v>0</v>
      </c>
    </row>
    <row r="302" spans="1:6">
      <c r="A302" s="48"/>
      <c r="B302" s="38"/>
      <c r="C302" s="38"/>
      <c r="D302" s="45"/>
      <c r="E302" s="284"/>
      <c r="F302" s="45"/>
    </row>
    <row r="303" spans="1:6">
      <c r="A303" s="48"/>
      <c r="B303" s="38" t="s">
        <v>400</v>
      </c>
      <c r="C303" s="38"/>
      <c r="D303" s="45"/>
      <c r="E303" s="284"/>
      <c r="F303" s="45"/>
    </row>
    <row r="304" spans="1:6">
      <c r="A304" s="48" t="s">
        <v>105</v>
      </c>
      <c r="B304" s="38" t="s">
        <v>277</v>
      </c>
      <c r="C304" s="38"/>
      <c r="D304" s="45"/>
      <c r="E304" s="284"/>
      <c r="F304" s="45"/>
    </row>
    <row r="305" spans="1:6">
      <c r="A305" s="48"/>
      <c r="B305" s="38" t="s">
        <v>278</v>
      </c>
      <c r="C305" s="38"/>
      <c r="D305" s="45"/>
      <c r="E305" s="284"/>
      <c r="F305" s="45"/>
    </row>
    <row r="306" spans="1:6">
      <c r="A306" s="48"/>
      <c r="B306" s="38" t="s">
        <v>401</v>
      </c>
      <c r="C306" s="38" t="s">
        <v>6</v>
      </c>
      <c r="D306" s="45">
        <v>8</v>
      </c>
      <c r="E306" s="284"/>
      <c r="F306" s="45">
        <f>D306*E306</f>
        <v>0</v>
      </c>
    </row>
    <row r="307" spans="1:6">
      <c r="A307" s="48"/>
      <c r="B307" s="38"/>
      <c r="C307" s="38"/>
      <c r="D307" s="45"/>
      <c r="E307" s="284"/>
      <c r="F307" s="45"/>
    </row>
    <row r="308" spans="1:6">
      <c r="A308" s="48"/>
      <c r="B308" s="38" t="s">
        <v>275</v>
      </c>
      <c r="C308" s="38"/>
      <c r="D308" s="45"/>
      <c r="E308" s="284"/>
      <c r="F308" s="45"/>
    </row>
    <row r="309" spans="1:6">
      <c r="A309" s="48" t="s">
        <v>106</v>
      </c>
      <c r="B309" s="38" t="s">
        <v>277</v>
      </c>
      <c r="C309" s="38"/>
      <c r="D309" s="45"/>
      <c r="E309" s="284"/>
      <c r="F309" s="45"/>
    </row>
    <row r="310" spans="1:6">
      <c r="A310" s="48"/>
      <c r="B310" s="38" t="s">
        <v>278</v>
      </c>
      <c r="C310" s="38"/>
      <c r="D310" s="45"/>
      <c r="E310" s="284"/>
      <c r="F310" s="45"/>
    </row>
    <row r="311" spans="1:6">
      <c r="A311" s="48"/>
      <c r="B311" s="38" t="s">
        <v>279</v>
      </c>
      <c r="C311" s="38" t="s">
        <v>6</v>
      </c>
      <c r="D311" s="45">
        <v>2</v>
      </c>
      <c r="E311" s="284"/>
      <c r="F311" s="45">
        <f>D311*E311</f>
        <v>0</v>
      </c>
    </row>
    <row r="312" spans="1:6">
      <c r="A312" s="48"/>
      <c r="B312" s="38"/>
      <c r="C312" s="38"/>
      <c r="D312" s="45"/>
      <c r="E312" s="284"/>
      <c r="F312" s="45"/>
    </row>
    <row r="313" spans="1:6">
      <c r="A313" s="48"/>
      <c r="B313" s="38" t="s">
        <v>512</v>
      </c>
      <c r="C313" s="38"/>
      <c r="D313" s="45"/>
      <c r="E313" s="284"/>
      <c r="F313" s="45"/>
    </row>
    <row r="314" spans="1:6">
      <c r="A314" s="48" t="s">
        <v>107</v>
      </c>
      <c r="B314" s="38" t="s">
        <v>277</v>
      </c>
      <c r="C314" s="38"/>
      <c r="D314" s="45"/>
      <c r="E314" s="284"/>
      <c r="F314" s="45"/>
    </row>
    <row r="315" spans="1:6">
      <c r="A315" s="48"/>
      <c r="B315" s="38" t="s">
        <v>278</v>
      </c>
      <c r="C315" s="38"/>
      <c r="D315" s="45"/>
      <c r="E315" s="284"/>
      <c r="F315" s="45"/>
    </row>
    <row r="316" spans="1:6">
      <c r="A316" s="48"/>
      <c r="B316" s="38" t="s">
        <v>513</v>
      </c>
      <c r="C316" s="38" t="s">
        <v>6</v>
      </c>
      <c r="D316" s="45">
        <v>8</v>
      </c>
      <c r="E316" s="284"/>
      <c r="F316" s="45">
        <f>D316*E316</f>
        <v>0</v>
      </c>
    </row>
    <row r="317" spans="1:6">
      <c r="A317" s="48"/>
      <c r="B317" s="38"/>
      <c r="C317" s="38"/>
      <c r="D317" s="45"/>
      <c r="E317" s="284"/>
      <c r="F317" s="45"/>
    </row>
    <row r="318" spans="1:6">
      <c r="A318" s="48"/>
      <c r="B318" s="38" t="s">
        <v>112</v>
      </c>
      <c r="C318" s="38"/>
      <c r="D318" s="45"/>
      <c r="E318" s="284"/>
      <c r="F318" s="45"/>
    </row>
    <row r="319" spans="1:6">
      <c r="A319" s="48" t="s">
        <v>108</v>
      </c>
      <c r="B319" s="38" t="s">
        <v>277</v>
      </c>
      <c r="C319" s="38"/>
      <c r="D319" s="45"/>
      <c r="E319" s="284"/>
      <c r="F319" s="45"/>
    </row>
    <row r="320" spans="1:6">
      <c r="A320" s="48"/>
      <c r="B320" s="38" t="s">
        <v>278</v>
      </c>
      <c r="C320" s="38"/>
      <c r="D320" s="45"/>
      <c r="E320" s="284"/>
      <c r="F320" s="45"/>
    </row>
    <row r="321" spans="1:6">
      <c r="A321" s="48"/>
      <c r="B321" s="38" t="s">
        <v>404</v>
      </c>
      <c r="C321" s="38" t="s">
        <v>6</v>
      </c>
      <c r="D321" s="45">
        <v>40</v>
      </c>
      <c r="E321" s="284"/>
      <c r="F321" s="45">
        <f>D321*E321</f>
        <v>0</v>
      </c>
    </row>
    <row r="322" spans="1:6">
      <c r="A322" s="48"/>
      <c r="B322" s="38"/>
      <c r="C322" s="38"/>
      <c r="D322" s="45"/>
      <c r="E322" s="284"/>
      <c r="F322" s="45"/>
    </row>
    <row r="323" spans="1:6">
      <c r="A323" s="48"/>
      <c r="B323" s="38" t="s">
        <v>405</v>
      </c>
      <c r="C323" s="38"/>
      <c r="D323" s="45"/>
      <c r="E323" s="284"/>
      <c r="F323" s="45"/>
    </row>
    <row r="324" spans="1:6">
      <c r="A324" s="48" t="s">
        <v>122</v>
      </c>
      <c r="B324" s="38" t="s">
        <v>406</v>
      </c>
      <c r="C324" s="38"/>
      <c r="D324" s="45"/>
      <c r="E324" s="284"/>
      <c r="F324" s="45"/>
    </row>
    <row r="325" spans="1:6">
      <c r="A325" s="48"/>
      <c r="B325" s="38" t="s">
        <v>407</v>
      </c>
      <c r="C325" s="38"/>
      <c r="D325" s="45"/>
      <c r="E325" s="284"/>
      <c r="F325" s="45"/>
    </row>
    <row r="326" spans="1:6">
      <c r="A326" s="48"/>
      <c r="B326" s="38" t="s">
        <v>514</v>
      </c>
      <c r="C326" s="38"/>
      <c r="D326" s="45"/>
      <c r="E326" s="284"/>
      <c r="F326" s="45"/>
    </row>
    <row r="327" spans="1:6">
      <c r="A327" s="48"/>
      <c r="B327" s="38" t="s">
        <v>515</v>
      </c>
      <c r="C327" s="38" t="s">
        <v>6</v>
      </c>
      <c r="D327" s="45">
        <v>5</v>
      </c>
      <c r="E327" s="284"/>
      <c r="F327" s="45">
        <f>D327*E327</f>
        <v>0</v>
      </c>
    </row>
    <row r="328" spans="1:6">
      <c r="A328" s="48"/>
      <c r="B328" s="38"/>
      <c r="C328" s="38"/>
      <c r="D328" s="45"/>
      <c r="E328" s="284"/>
      <c r="F328" s="45"/>
    </row>
    <row r="329" spans="1:6">
      <c r="A329" s="52"/>
      <c r="B329" s="53" t="s">
        <v>331</v>
      </c>
      <c r="C329" s="53"/>
      <c r="D329" s="54"/>
      <c r="E329" s="284"/>
      <c r="F329" s="54"/>
    </row>
    <row r="330" spans="1:6">
      <c r="A330" s="52" t="s">
        <v>411</v>
      </c>
      <c r="B330" s="53" t="s">
        <v>333</v>
      </c>
      <c r="C330" s="53"/>
      <c r="D330" s="54"/>
      <c r="E330" s="284"/>
      <c r="F330" s="54"/>
    </row>
    <row r="331" spans="1:6">
      <c r="A331" s="52"/>
      <c r="B331" s="53" t="s">
        <v>327</v>
      </c>
      <c r="C331" s="53"/>
      <c r="D331" s="54"/>
      <c r="E331" s="284"/>
      <c r="F331" s="54"/>
    </row>
    <row r="332" spans="1:6">
      <c r="A332" s="52"/>
      <c r="B332" s="53" t="s">
        <v>328</v>
      </c>
      <c r="C332" s="53"/>
      <c r="D332" s="54"/>
      <c r="E332" s="284"/>
      <c r="F332" s="54"/>
    </row>
    <row r="333" spans="1:6">
      <c r="A333" s="52"/>
      <c r="B333" s="53" t="s">
        <v>334</v>
      </c>
      <c r="C333" s="53"/>
      <c r="D333" s="54"/>
      <c r="E333" s="284"/>
      <c r="F333" s="54"/>
    </row>
    <row r="334" spans="1:6">
      <c r="A334" s="52"/>
      <c r="B334" s="53" t="s">
        <v>335</v>
      </c>
      <c r="C334" s="53" t="s">
        <v>6</v>
      </c>
      <c r="D334" s="54">
        <v>8</v>
      </c>
      <c r="E334" s="284"/>
      <c r="F334" s="45">
        <f>D334*E334</f>
        <v>0</v>
      </c>
    </row>
    <row r="335" spans="1:6">
      <c r="A335" s="52"/>
      <c r="B335" s="53"/>
      <c r="C335" s="53"/>
      <c r="D335" s="54"/>
      <c r="E335" s="284"/>
      <c r="F335" s="54"/>
    </row>
    <row r="336" spans="1:6">
      <c r="A336" s="48"/>
      <c r="B336" s="38" t="s">
        <v>516</v>
      </c>
      <c r="C336" s="38"/>
      <c r="D336" s="45"/>
      <c r="E336" s="284"/>
      <c r="F336" s="45"/>
    </row>
    <row r="337" spans="1:6">
      <c r="A337" s="48" t="s">
        <v>417</v>
      </c>
      <c r="B337" s="38" t="s">
        <v>412</v>
      </c>
      <c r="C337" s="38"/>
      <c r="D337" s="45"/>
      <c r="E337" s="284"/>
      <c r="F337" s="45"/>
    </row>
    <row r="338" spans="1:6">
      <c r="A338" s="48"/>
      <c r="B338" s="38" t="s">
        <v>413</v>
      </c>
      <c r="C338" s="38"/>
      <c r="D338" s="45"/>
      <c r="E338" s="284"/>
      <c r="F338" s="45"/>
    </row>
    <row r="339" spans="1:6">
      <c r="A339" s="48"/>
      <c r="B339" s="38" t="s">
        <v>517</v>
      </c>
      <c r="C339" s="38"/>
      <c r="D339" s="45"/>
      <c r="E339" s="284"/>
      <c r="F339" s="45"/>
    </row>
    <row r="340" spans="1:6">
      <c r="A340" s="48"/>
      <c r="B340" s="38" t="s">
        <v>415</v>
      </c>
      <c r="C340" s="38" t="s">
        <v>6</v>
      </c>
      <c r="D340" s="45">
        <v>4</v>
      </c>
      <c r="E340" s="284"/>
      <c r="F340" s="45">
        <f>D340*E340</f>
        <v>0</v>
      </c>
    </row>
    <row r="341" spans="1:6">
      <c r="A341" s="48"/>
      <c r="B341" s="38"/>
      <c r="C341" s="38"/>
      <c r="D341" s="45"/>
      <c r="E341" s="284"/>
      <c r="F341" s="45"/>
    </row>
    <row r="342" spans="1:6">
      <c r="A342" s="48"/>
      <c r="B342" s="38" t="s">
        <v>318</v>
      </c>
      <c r="C342" s="38"/>
      <c r="D342" s="45"/>
      <c r="E342" s="284"/>
      <c r="F342" s="45"/>
    </row>
    <row r="343" spans="1:6">
      <c r="A343" s="48" t="s">
        <v>420</v>
      </c>
      <c r="B343" s="53" t="s">
        <v>320</v>
      </c>
      <c r="C343" s="38"/>
      <c r="D343" s="45"/>
      <c r="E343" s="284"/>
      <c r="F343" s="45"/>
    </row>
    <row r="344" spans="1:6">
      <c r="A344" s="48"/>
      <c r="B344" s="53" t="s">
        <v>321</v>
      </c>
      <c r="C344" s="38"/>
      <c r="D344" s="45"/>
      <c r="E344" s="284"/>
      <c r="F344" s="45"/>
    </row>
    <row r="345" spans="1:6">
      <c r="A345" s="48"/>
      <c r="B345" s="53" t="s">
        <v>322</v>
      </c>
      <c r="C345" s="38"/>
      <c r="D345" s="45"/>
      <c r="E345" s="284"/>
      <c r="F345" s="45"/>
    </row>
    <row r="346" spans="1:6" ht="13">
      <c r="A346" s="48"/>
      <c r="B346" s="53" t="s">
        <v>323</v>
      </c>
      <c r="C346" s="38" t="s">
        <v>6</v>
      </c>
      <c r="D346" s="45">
        <v>8</v>
      </c>
      <c r="E346" s="284"/>
      <c r="F346" s="45">
        <f>D346*E346</f>
        <v>0</v>
      </c>
    </row>
    <row r="347" spans="1:6">
      <c r="A347" s="48"/>
      <c r="B347" s="38"/>
      <c r="C347" s="38"/>
      <c r="D347" s="45"/>
      <c r="E347" s="284"/>
      <c r="F347" s="45"/>
    </row>
    <row r="348" spans="1:6">
      <c r="A348" s="48"/>
      <c r="B348" s="38" t="s">
        <v>518</v>
      </c>
      <c r="C348" s="38"/>
      <c r="D348" s="45"/>
      <c r="E348" s="284"/>
      <c r="F348" s="45"/>
    </row>
    <row r="349" spans="1:6">
      <c r="A349" s="48" t="s">
        <v>424</v>
      </c>
      <c r="B349" s="38" t="s">
        <v>282</v>
      </c>
      <c r="C349" s="38"/>
      <c r="D349" s="45"/>
      <c r="E349" s="284"/>
      <c r="F349" s="45"/>
    </row>
    <row r="350" spans="1:6">
      <c r="A350" s="48"/>
      <c r="B350" s="38" t="s">
        <v>283</v>
      </c>
      <c r="C350" s="38"/>
      <c r="D350" s="45"/>
      <c r="E350" s="284"/>
      <c r="F350" s="45"/>
    </row>
    <row r="351" spans="1:6">
      <c r="A351" s="48"/>
      <c r="B351" s="38" t="s">
        <v>519</v>
      </c>
      <c r="C351" s="38"/>
      <c r="D351" s="45"/>
      <c r="E351" s="284"/>
      <c r="F351" s="45"/>
    </row>
    <row r="352" spans="1:6">
      <c r="A352" s="48"/>
      <c r="B352" s="38" t="s">
        <v>520</v>
      </c>
      <c r="C352" s="38" t="s">
        <v>6</v>
      </c>
      <c r="D352" s="45">
        <v>2</v>
      </c>
      <c r="E352" s="284"/>
      <c r="F352" s="45">
        <f>D352*E352</f>
        <v>0</v>
      </c>
    </row>
    <row r="353" spans="1:6">
      <c r="A353" s="48"/>
      <c r="B353" s="38"/>
      <c r="C353" s="38"/>
      <c r="D353" s="45"/>
      <c r="E353" s="284"/>
      <c r="F353" s="45"/>
    </row>
    <row r="354" spans="1:6">
      <c r="A354" s="48"/>
      <c r="B354" s="38" t="s">
        <v>318</v>
      </c>
      <c r="C354" s="38"/>
      <c r="D354" s="45"/>
      <c r="E354" s="284"/>
      <c r="F354" s="45"/>
    </row>
    <row r="355" spans="1:6">
      <c r="A355" s="48" t="s">
        <v>428</v>
      </c>
      <c r="B355" s="38" t="s">
        <v>282</v>
      </c>
      <c r="C355" s="38"/>
      <c r="D355" s="45"/>
      <c r="E355" s="284"/>
      <c r="F355" s="45"/>
    </row>
    <row r="356" spans="1:6">
      <c r="A356" s="48"/>
      <c r="B356" s="38" t="s">
        <v>283</v>
      </c>
      <c r="C356" s="38"/>
      <c r="D356" s="45"/>
      <c r="E356" s="284"/>
      <c r="F356" s="45"/>
    </row>
    <row r="357" spans="1:6">
      <c r="A357" s="48"/>
      <c r="B357" s="38" t="s">
        <v>521</v>
      </c>
      <c r="C357" s="38"/>
      <c r="D357" s="45"/>
      <c r="E357" s="284"/>
      <c r="F357" s="45"/>
    </row>
    <row r="358" spans="1:6">
      <c r="A358" s="48"/>
      <c r="B358" s="38" t="s">
        <v>522</v>
      </c>
      <c r="C358" s="38" t="s">
        <v>6</v>
      </c>
      <c r="D358" s="45">
        <v>10</v>
      </c>
      <c r="E358" s="284"/>
      <c r="F358" s="45">
        <f>D358*E358</f>
        <v>0</v>
      </c>
    </row>
    <row r="359" spans="1:6">
      <c r="A359" s="48"/>
      <c r="B359" s="38"/>
      <c r="C359" s="38"/>
      <c r="D359" s="45"/>
      <c r="E359" s="284"/>
      <c r="F359" s="45"/>
    </row>
    <row r="360" spans="1:6">
      <c r="A360" s="48"/>
      <c r="B360" s="38" t="s">
        <v>423</v>
      </c>
      <c r="C360" s="38"/>
      <c r="D360" s="45"/>
      <c r="E360" s="284"/>
      <c r="F360" s="45"/>
    </row>
    <row r="361" spans="1:6">
      <c r="A361" s="48" t="s">
        <v>431</v>
      </c>
      <c r="B361" s="38" t="s">
        <v>282</v>
      </c>
      <c r="C361" s="38"/>
      <c r="D361" s="45"/>
      <c r="E361" s="284"/>
      <c r="F361" s="45"/>
    </row>
    <row r="362" spans="1:6">
      <c r="A362" s="48"/>
      <c r="B362" s="38" t="s">
        <v>283</v>
      </c>
      <c r="C362" s="38"/>
      <c r="D362" s="45"/>
      <c r="E362" s="284"/>
      <c r="F362" s="45"/>
    </row>
    <row r="363" spans="1:6">
      <c r="A363" s="48"/>
      <c r="B363" s="38" t="s">
        <v>521</v>
      </c>
      <c r="C363" s="38"/>
      <c r="D363" s="45"/>
      <c r="E363" s="284"/>
      <c r="F363" s="45"/>
    </row>
    <row r="364" spans="1:6">
      <c r="A364" s="48"/>
      <c r="B364" s="38" t="s">
        <v>426</v>
      </c>
      <c r="C364" s="38" t="s">
        <v>7</v>
      </c>
      <c r="D364" s="45">
        <v>54</v>
      </c>
      <c r="E364" s="284"/>
      <c r="F364" s="45">
        <f>D364*E364</f>
        <v>0</v>
      </c>
    </row>
    <row r="365" spans="1:6">
      <c r="A365" s="48"/>
      <c r="B365" s="38"/>
      <c r="C365" s="38"/>
      <c r="D365" s="45"/>
      <c r="E365" s="284"/>
      <c r="F365" s="45"/>
    </row>
    <row r="366" spans="1:6">
      <c r="A366" s="48"/>
      <c r="B366" s="38" t="s">
        <v>83</v>
      </c>
      <c r="C366" s="38"/>
      <c r="D366" s="45"/>
      <c r="E366" s="284"/>
      <c r="F366" s="45"/>
    </row>
    <row r="367" spans="1:6">
      <c r="A367" s="48" t="s">
        <v>433</v>
      </c>
      <c r="B367" s="38" t="s">
        <v>71</v>
      </c>
      <c r="C367" s="38"/>
      <c r="D367" s="45"/>
      <c r="E367" s="284"/>
      <c r="F367" s="45"/>
    </row>
    <row r="368" spans="1:6">
      <c r="A368" s="48"/>
      <c r="B368" s="38" t="s">
        <v>84</v>
      </c>
      <c r="C368" s="38" t="s">
        <v>6</v>
      </c>
      <c r="D368" s="45">
        <v>1</v>
      </c>
      <c r="E368" s="284"/>
      <c r="F368" s="45">
        <f>D368*E368</f>
        <v>0</v>
      </c>
    </row>
    <row r="369" spans="1:6">
      <c r="A369" s="48"/>
      <c r="B369" s="38"/>
      <c r="C369" s="38"/>
      <c r="D369" s="45"/>
      <c r="E369" s="284"/>
      <c r="F369" s="45"/>
    </row>
    <row r="370" spans="1:6">
      <c r="A370" s="48"/>
      <c r="B370" s="38" t="s">
        <v>115</v>
      </c>
      <c r="C370" s="38"/>
      <c r="D370" s="45"/>
      <c r="E370" s="284"/>
      <c r="F370" s="45"/>
    </row>
    <row r="371" spans="1:6">
      <c r="A371" s="48" t="s">
        <v>435</v>
      </c>
      <c r="B371" s="38" t="s">
        <v>71</v>
      </c>
      <c r="C371" s="38"/>
      <c r="D371" s="45"/>
      <c r="E371" s="284"/>
      <c r="F371" s="45"/>
    </row>
    <row r="372" spans="1:6">
      <c r="A372" s="48"/>
      <c r="B372" s="38" t="s">
        <v>116</v>
      </c>
      <c r="C372" s="38" t="s">
        <v>6</v>
      </c>
      <c r="D372" s="45">
        <v>5</v>
      </c>
      <c r="E372" s="284"/>
      <c r="F372" s="45">
        <f>D372*E372</f>
        <v>0</v>
      </c>
    </row>
    <row r="373" spans="1:6">
      <c r="A373" s="48"/>
      <c r="B373" s="38"/>
      <c r="C373" s="38"/>
      <c r="D373" s="45"/>
      <c r="E373" s="284"/>
      <c r="F373" s="45"/>
    </row>
    <row r="374" spans="1:6">
      <c r="A374" s="48"/>
      <c r="B374" s="38" t="s">
        <v>434</v>
      </c>
      <c r="C374" s="38"/>
      <c r="D374" s="45"/>
      <c r="E374" s="284"/>
      <c r="F374" s="45"/>
    </row>
    <row r="375" spans="1:6">
      <c r="A375" s="48" t="s">
        <v>442</v>
      </c>
      <c r="B375" s="38" t="s">
        <v>436</v>
      </c>
      <c r="C375" s="38"/>
      <c r="D375" s="45"/>
      <c r="E375" s="284"/>
      <c r="F375" s="45"/>
    </row>
    <row r="376" spans="1:6">
      <c r="A376" s="48"/>
      <c r="B376" s="38" t="s">
        <v>437</v>
      </c>
      <c r="C376" s="38"/>
      <c r="D376" s="45"/>
      <c r="E376" s="284"/>
      <c r="F376" s="45"/>
    </row>
    <row r="377" spans="1:6">
      <c r="A377" s="48"/>
      <c r="B377" s="38" t="s">
        <v>438</v>
      </c>
      <c r="C377" s="38"/>
      <c r="D377" s="45"/>
      <c r="E377" s="284"/>
      <c r="F377" s="45"/>
    </row>
    <row r="378" spans="1:6">
      <c r="A378" s="48"/>
      <c r="B378" s="38" t="s">
        <v>439</v>
      </c>
      <c r="C378" s="38"/>
      <c r="D378" s="45"/>
      <c r="E378" s="284"/>
      <c r="F378" s="45"/>
    </row>
    <row r="379" spans="1:6">
      <c r="A379" s="48"/>
      <c r="B379" s="38" t="s">
        <v>440</v>
      </c>
      <c r="C379" s="38" t="s">
        <v>134</v>
      </c>
      <c r="D379" s="45">
        <v>120</v>
      </c>
      <c r="E379" s="284"/>
      <c r="F379" s="45">
        <f>D379*E379</f>
        <v>0</v>
      </c>
    </row>
    <row r="380" spans="1:6">
      <c r="A380" s="48"/>
      <c r="B380" s="38"/>
      <c r="C380" s="38"/>
      <c r="D380" s="45"/>
      <c r="E380" s="284"/>
      <c r="F380" s="45"/>
    </row>
    <row r="381" spans="1:6">
      <c r="A381" s="48"/>
      <c r="B381" s="38" t="s">
        <v>523</v>
      </c>
      <c r="C381" s="38"/>
      <c r="D381" s="45"/>
      <c r="E381" s="284"/>
      <c r="F381" s="45"/>
    </row>
    <row r="382" spans="1:6">
      <c r="A382" s="48" t="s">
        <v>448</v>
      </c>
      <c r="B382" s="38" t="s">
        <v>436</v>
      </c>
      <c r="C382" s="38"/>
      <c r="D382" s="45"/>
      <c r="E382" s="284"/>
      <c r="F382" s="45"/>
    </row>
    <row r="383" spans="1:6">
      <c r="A383" s="48"/>
      <c r="B383" s="38" t="s">
        <v>437</v>
      </c>
      <c r="C383" s="38"/>
      <c r="D383" s="45"/>
      <c r="E383" s="284"/>
      <c r="F383" s="45"/>
    </row>
    <row r="384" spans="1:6">
      <c r="A384" s="48"/>
      <c r="B384" s="38" t="s">
        <v>438</v>
      </c>
      <c r="C384" s="38"/>
      <c r="D384" s="45"/>
      <c r="E384" s="284"/>
      <c r="F384" s="45"/>
    </row>
    <row r="385" spans="1:6">
      <c r="A385" s="48"/>
      <c r="B385" s="38" t="s">
        <v>439</v>
      </c>
      <c r="C385" s="38"/>
      <c r="D385" s="45"/>
      <c r="E385" s="284"/>
      <c r="F385" s="45"/>
    </row>
    <row r="386" spans="1:6">
      <c r="A386" s="48"/>
      <c r="B386" s="38" t="s">
        <v>524</v>
      </c>
      <c r="C386" s="38" t="s">
        <v>134</v>
      </c>
      <c r="D386" s="45">
        <v>75</v>
      </c>
      <c r="E386" s="284"/>
      <c r="F386" s="45">
        <f>D386*E386</f>
        <v>0</v>
      </c>
    </row>
    <row r="387" spans="1:6">
      <c r="A387" s="48"/>
      <c r="B387" s="38"/>
      <c r="C387" s="38"/>
      <c r="D387" s="45"/>
      <c r="E387" s="284"/>
      <c r="F387" s="45"/>
    </row>
    <row r="388" spans="1:6">
      <c r="A388" s="48"/>
      <c r="B388" s="38" t="s">
        <v>441</v>
      </c>
      <c r="C388" s="38"/>
      <c r="D388" s="45"/>
      <c r="E388" s="284"/>
      <c r="F388" s="45"/>
    </row>
    <row r="389" spans="1:6">
      <c r="A389" s="48" t="s">
        <v>449</v>
      </c>
      <c r="B389" s="38" t="s">
        <v>443</v>
      </c>
      <c r="C389" s="38"/>
      <c r="D389" s="45"/>
      <c r="E389" s="284"/>
      <c r="F389" s="45"/>
    </row>
    <row r="390" spans="1:6">
      <c r="A390" s="48"/>
      <c r="B390" s="38" t="s">
        <v>444</v>
      </c>
      <c r="C390" s="38"/>
      <c r="D390" s="45"/>
      <c r="E390" s="284"/>
      <c r="F390" s="45"/>
    </row>
    <row r="391" spans="1:6">
      <c r="A391" s="48"/>
      <c r="B391" s="38" t="s">
        <v>445</v>
      </c>
      <c r="C391" s="38"/>
      <c r="D391" s="45"/>
      <c r="E391" s="284"/>
      <c r="F391" s="45"/>
    </row>
    <row r="392" spans="1:6">
      <c r="A392" s="48"/>
      <c r="B392" s="38" t="s">
        <v>446</v>
      </c>
      <c r="C392" s="38"/>
      <c r="D392" s="45"/>
      <c r="E392" s="284"/>
      <c r="F392" s="45"/>
    </row>
    <row r="393" spans="1:6">
      <c r="A393" s="48"/>
      <c r="B393" s="38" t="s">
        <v>447</v>
      </c>
      <c r="C393" s="38"/>
      <c r="D393" s="45"/>
      <c r="E393" s="284"/>
      <c r="F393" s="45"/>
    </row>
    <row r="394" spans="1:6">
      <c r="A394" s="48"/>
      <c r="B394" s="38" t="s">
        <v>290</v>
      </c>
      <c r="C394" s="38" t="s">
        <v>7</v>
      </c>
      <c r="D394" s="45">
        <v>20</v>
      </c>
      <c r="E394" s="284"/>
      <c r="F394" s="45">
        <f>D394*E394</f>
        <v>0</v>
      </c>
    </row>
    <row r="395" spans="1:6">
      <c r="A395" s="48"/>
      <c r="B395" s="38"/>
      <c r="C395" s="38"/>
      <c r="D395" s="45"/>
      <c r="E395" s="284"/>
      <c r="F395" s="45"/>
    </row>
    <row r="396" spans="1:6">
      <c r="A396" s="48"/>
      <c r="B396" s="38" t="s">
        <v>286</v>
      </c>
      <c r="C396" s="38"/>
      <c r="D396" s="45"/>
      <c r="E396" s="284"/>
      <c r="F396" s="45"/>
    </row>
    <row r="397" spans="1:6">
      <c r="A397" s="48" t="s">
        <v>450</v>
      </c>
      <c r="B397" s="38" t="s">
        <v>288</v>
      </c>
      <c r="C397" s="38"/>
      <c r="D397" s="45"/>
      <c r="E397" s="284"/>
      <c r="F397" s="45"/>
    </row>
    <row r="398" spans="1:6">
      <c r="A398" s="48"/>
      <c r="B398" s="38" t="s">
        <v>289</v>
      </c>
      <c r="C398" s="38"/>
      <c r="D398" s="45"/>
      <c r="E398" s="284"/>
      <c r="F398" s="45"/>
    </row>
    <row r="399" spans="1:6">
      <c r="A399" s="48"/>
      <c r="B399" s="38" t="s">
        <v>290</v>
      </c>
      <c r="C399" s="38" t="s">
        <v>7</v>
      </c>
      <c r="D399" s="45">
        <v>105</v>
      </c>
      <c r="E399" s="284"/>
      <c r="F399" s="45">
        <f>D399*E399</f>
        <v>0</v>
      </c>
    </row>
    <row r="400" spans="1:6">
      <c r="A400" s="48"/>
      <c r="B400" s="38"/>
      <c r="C400" s="38"/>
      <c r="D400" s="45"/>
      <c r="E400" s="284"/>
      <c r="F400" s="45"/>
    </row>
    <row r="401" spans="1:6">
      <c r="A401" s="48"/>
      <c r="B401" s="38" t="s">
        <v>525</v>
      </c>
      <c r="C401" s="38"/>
      <c r="D401" s="45"/>
      <c r="E401" s="284"/>
      <c r="F401" s="45"/>
    </row>
    <row r="402" spans="1:6">
      <c r="A402" s="48" t="s">
        <v>451</v>
      </c>
      <c r="B402" s="38" t="s">
        <v>293</v>
      </c>
      <c r="C402" s="38"/>
      <c r="D402" s="45"/>
      <c r="E402" s="284"/>
      <c r="F402" s="45"/>
    </row>
    <row r="403" spans="1:6">
      <c r="A403" s="48"/>
      <c r="B403" s="38" t="s">
        <v>294</v>
      </c>
      <c r="C403" s="38"/>
      <c r="D403" s="45"/>
      <c r="E403" s="284"/>
      <c r="F403" s="45"/>
    </row>
    <row r="404" spans="1:6">
      <c r="A404" s="48"/>
      <c r="B404" s="38" t="s">
        <v>526</v>
      </c>
      <c r="C404" s="38" t="s">
        <v>134</v>
      </c>
      <c r="D404" s="45">
        <v>85</v>
      </c>
      <c r="E404" s="284"/>
      <c r="F404" s="45">
        <f>D404*E404</f>
        <v>0</v>
      </c>
    </row>
    <row r="405" spans="1:6">
      <c r="A405" s="48"/>
      <c r="B405" s="38"/>
      <c r="C405" s="38"/>
      <c r="D405" s="45"/>
      <c r="E405" s="284"/>
      <c r="F405" s="45"/>
    </row>
    <row r="406" spans="1:6">
      <c r="A406" s="48"/>
      <c r="B406" s="38" t="s">
        <v>291</v>
      </c>
      <c r="C406" s="38"/>
      <c r="D406" s="45"/>
      <c r="E406" s="284"/>
      <c r="F406" s="45"/>
    </row>
    <row r="407" spans="1:6">
      <c r="A407" s="48" t="s">
        <v>453</v>
      </c>
      <c r="B407" s="38" t="s">
        <v>293</v>
      </c>
      <c r="C407" s="38"/>
      <c r="D407" s="45"/>
      <c r="E407" s="284"/>
      <c r="F407" s="45"/>
    </row>
    <row r="408" spans="1:6">
      <c r="A408" s="48"/>
      <c r="B408" s="38" t="s">
        <v>294</v>
      </c>
      <c r="C408" s="38"/>
      <c r="D408" s="45"/>
      <c r="E408" s="284"/>
      <c r="F408" s="45"/>
    </row>
    <row r="409" spans="1:6">
      <c r="A409" s="48"/>
      <c r="B409" s="38" t="s">
        <v>295</v>
      </c>
      <c r="C409" s="38" t="s">
        <v>134</v>
      </c>
      <c r="D409" s="45">
        <v>120</v>
      </c>
      <c r="E409" s="284"/>
      <c r="F409" s="45">
        <f>D409*E409</f>
        <v>0</v>
      </c>
    </row>
    <row r="410" spans="1:6">
      <c r="A410" s="48"/>
      <c r="B410" s="38"/>
      <c r="C410" s="38"/>
      <c r="D410" s="45"/>
      <c r="E410" s="284"/>
      <c r="F410" s="45"/>
    </row>
    <row r="411" spans="1:6">
      <c r="A411" s="48"/>
      <c r="B411" s="38" t="s">
        <v>527</v>
      </c>
      <c r="C411" s="38"/>
      <c r="D411" s="45"/>
      <c r="E411" s="284"/>
      <c r="F411" s="45"/>
    </row>
    <row r="412" spans="1:6">
      <c r="A412" s="48" t="s">
        <v>454</v>
      </c>
      <c r="B412" s="38" t="s">
        <v>298</v>
      </c>
      <c r="C412" s="38"/>
      <c r="D412" s="45"/>
      <c r="E412" s="284"/>
      <c r="F412" s="45"/>
    </row>
    <row r="413" spans="1:6">
      <c r="A413" s="48"/>
      <c r="B413" s="38" t="s">
        <v>299</v>
      </c>
      <c r="C413" s="38"/>
      <c r="D413" s="45"/>
      <c r="E413" s="284"/>
      <c r="F413" s="45"/>
    </row>
    <row r="414" spans="1:6">
      <c r="A414" s="48"/>
      <c r="B414" s="38" t="s">
        <v>300</v>
      </c>
      <c r="C414" s="38"/>
      <c r="D414" s="45"/>
      <c r="E414" s="284"/>
      <c r="F414" s="45"/>
    </row>
    <row r="415" spans="1:6">
      <c r="A415" s="48"/>
      <c r="B415" s="38" t="s">
        <v>301</v>
      </c>
      <c r="C415" s="38"/>
      <c r="D415" s="45"/>
      <c r="E415" s="284"/>
      <c r="F415" s="45"/>
    </row>
    <row r="416" spans="1:6">
      <c r="A416" s="48"/>
      <c r="B416" s="38" t="s">
        <v>302</v>
      </c>
      <c r="C416" s="38"/>
      <c r="D416" s="45"/>
      <c r="E416" s="284"/>
      <c r="F416" s="45"/>
    </row>
    <row r="417" spans="1:6">
      <c r="A417" s="48"/>
      <c r="B417" s="38" t="s">
        <v>528</v>
      </c>
      <c r="C417" s="38" t="s">
        <v>134</v>
      </c>
      <c r="D417" s="45">
        <v>65</v>
      </c>
      <c r="E417" s="284"/>
      <c r="F417" s="45">
        <f>D417*E417</f>
        <v>0</v>
      </c>
    </row>
    <row r="418" spans="1:6">
      <c r="A418" s="48"/>
      <c r="B418" s="38"/>
      <c r="C418" s="38"/>
      <c r="D418" s="45"/>
      <c r="E418" s="284"/>
      <c r="F418" s="45"/>
    </row>
    <row r="419" spans="1:6">
      <c r="A419" s="48"/>
      <c r="B419" s="38" t="s">
        <v>296</v>
      </c>
      <c r="C419" s="38"/>
      <c r="D419" s="45"/>
      <c r="E419" s="284"/>
      <c r="F419" s="45"/>
    </row>
    <row r="420" spans="1:6">
      <c r="A420" s="48" t="s">
        <v>455</v>
      </c>
      <c r="B420" s="38" t="s">
        <v>298</v>
      </c>
      <c r="C420" s="38"/>
      <c r="D420" s="45"/>
      <c r="E420" s="284"/>
      <c r="F420" s="45"/>
    </row>
    <row r="421" spans="1:6">
      <c r="A421" s="48"/>
      <c r="B421" s="38" t="s">
        <v>299</v>
      </c>
      <c r="C421" s="38"/>
      <c r="D421" s="45"/>
      <c r="E421" s="284"/>
      <c r="F421" s="45"/>
    </row>
    <row r="422" spans="1:6">
      <c r="A422" s="48"/>
      <c r="B422" s="38" t="s">
        <v>300</v>
      </c>
      <c r="C422" s="38"/>
      <c r="D422" s="45"/>
      <c r="E422" s="284"/>
      <c r="F422" s="45"/>
    </row>
    <row r="423" spans="1:6">
      <c r="A423" s="48"/>
      <c r="B423" s="38" t="s">
        <v>301</v>
      </c>
      <c r="C423" s="38"/>
      <c r="D423" s="45"/>
      <c r="E423" s="284"/>
      <c r="F423" s="45"/>
    </row>
    <row r="424" spans="1:6">
      <c r="A424" s="48"/>
      <c r="B424" s="38" t="s">
        <v>302</v>
      </c>
      <c r="C424" s="38"/>
      <c r="D424" s="45"/>
      <c r="E424" s="284"/>
      <c r="F424" s="45"/>
    </row>
    <row r="425" spans="1:6">
      <c r="A425" s="48"/>
      <c r="B425" s="38" t="s">
        <v>303</v>
      </c>
      <c r="C425" s="38" t="s">
        <v>134</v>
      </c>
      <c r="D425" s="45">
        <v>1090</v>
      </c>
      <c r="E425" s="284"/>
      <c r="F425" s="45">
        <f>D425*E425</f>
        <v>0</v>
      </c>
    </row>
    <row r="426" spans="1:6">
      <c r="A426" s="48"/>
      <c r="B426" s="38"/>
      <c r="C426" s="38"/>
      <c r="D426" s="45"/>
      <c r="E426" s="284"/>
      <c r="F426" s="45"/>
    </row>
    <row r="427" spans="1:6">
      <c r="A427" s="48"/>
      <c r="B427" s="38" t="s">
        <v>304</v>
      </c>
      <c r="C427" s="38"/>
      <c r="D427" s="45"/>
      <c r="E427" s="284"/>
      <c r="F427" s="45"/>
    </row>
    <row r="428" spans="1:6">
      <c r="A428" s="48" t="s">
        <v>456</v>
      </c>
      <c r="B428" s="38" t="s">
        <v>306</v>
      </c>
      <c r="C428" s="38"/>
      <c r="D428" s="45"/>
      <c r="E428" s="284"/>
      <c r="F428" s="45"/>
    </row>
    <row r="429" spans="1:6">
      <c r="A429" s="48"/>
      <c r="B429" s="38" t="s">
        <v>307</v>
      </c>
      <c r="C429" s="38"/>
      <c r="D429" s="45"/>
      <c r="E429" s="284"/>
      <c r="F429" s="45"/>
    </row>
    <row r="430" spans="1:6">
      <c r="A430" s="48"/>
      <c r="B430" s="38" t="s">
        <v>308</v>
      </c>
      <c r="C430" s="38"/>
      <c r="D430" s="45"/>
      <c r="E430" s="284"/>
      <c r="F430" s="45"/>
    </row>
    <row r="431" spans="1:6">
      <c r="A431" s="48"/>
      <c r="B431" s="38" t="s">
        <v>309</v>
      </c>
      <c r="C431" s="38"/>
      <c r="D431" s="45"/>
      <c r="E431" s="284"/>
      <c r="F431" s="45"/>
    </row>
    <row r="432" spans="1:6">
      <c r="A432" s="48"/>
      <c r="B432" s="38" t="s">
        <v>452</v>
      </c>
      <c r="C432" s="38"/>
      <c r="D432" s="45"/>
      <c r="E432" s="284"/>
      <c r="F432" s="45"/>
    </row>
    <row r="433" spans="1:6">
      <c r="A433" s="48"/>
      <c r="B433" s="38" t="s">
        <v>311</v>
      </c>
      <c r="C433" s="38"/>
      <c r="D433" s="45"/>
      <c r="E433" s="284"/>
      <c r="F433" s="45"/>
    </row>
    <row r="434" spans="1:6">
      <c r="A434" s="48"/>
      <c r="B434" s="38" t="s">
        <v>290</v>
      </c>
      <c r="C434" s="38" t="s">
        <v>7</v>
      </c>
      <c r="D434" s="45">
        <v>85</v>
      </c>
      <c r="E434" s="284"/>
      <c r="F434" s="45">
        <f>D434*E434</f>
        <v>0</v>
      </c>
    </row>
    <row r="435" spans="1:6">
      <c r="A435" s="48"/>
      <c r="B435" s="38"/>
      <c r="C435" s="38"/>
      <c r="D435" s="45"/>
      <c r="E435" s="284"/>
      <c r="F435" s="45"/>
    </row>
    <row r="436" spans="1:6">
      <c r="A436" s="48"/>
      <c r="B436" s="38" t="s">
        <v>64</v>
      </c>
      <c r="C436" s="38"/>
      <c r="D436" s="45"/>
      <c r="E436" s="284"/>
      <c r="F436" s="45"/>
    </row>
    <row r="437" spans="1:6">
      <c r="A437" s="48" t="s">
        <v>529</v>
      </c>
      <c r="B437" s="38" t="s">
        <v>65</v>
      </c>
      <c r="C437" s="38"/>
      <c r="D437" s="45"/>
      <c r="E437" s="284"/>
      <c r="F437" s="45"/>
    </row>
    <row r="438" spans="1:6">
      <c r="A438" s="48"/>
      <c r="B438" s="38" t="s">
        <v>66</v>
      </c>
      <c r="C438" s="38"/>
      <c r="D438" s="45"/>
      <c r="E438" s="284"/>
      <c r="F438" s="45"/>
    </row>
    <row r="439" spans="1:6">
      <c r="A439" s="48"/>
      <c r="B439" s="38" t="s">
        <v>67</v>
      </c>
      <c r="C439" s="38" t="s">
        <v>6</v>
      </c>
      <c r="D439" s="45">
        <v>7</v>
      </c>
      <c r="E439" s="284"/>
      <c r="F439" s="45">
        <f>D439*E439</f>
        <v>0</v>
      </c>
    </row>
    <row r="440" spans="1:6">
      <c r="A440" s="48"/>
      <c r="B440" s="38"/>
      <c r="C440" s="38"/>
      <c r="D440" s="45"/>
      <c r="E440" s="284"/>
      <c r="F440" s="45"/>
    </row>
    <row r="441" spans="1:6">
      <c r="A441" s="52"/>
      <c r="B441" s="53" t="s">
        <v>112</v>
      </c>
      <c r="C441" s="53"/>
      <c r="D441" s="54"/>
      <c r="E441" s="284"/>
      <c r="F441" s="54"/>
    </row>
    <row r="442" spans="1:6">
      <c r="A442" s="52" t="s">
        <v>530</v>
      </c>
      <c r="B442" s="53" t="s">
        <v>313</v>
      </c>
      <c r="C442" s="53"/>
      <c r="D442" s="54"/>
      <c r="E442" s="284"/>
      <c r="F442" s="54"/>
    </row>
    <row r="443" spans="1:6">
      <c r="A443" s="52"/>
      <c r="B443" s="53" t="s">
        <v>314</v>
      </c>
      <c r="C443" s="53"/>
      <c r="D443" s="54"/>
      <c r="E443" s="284"/>
      <c r="F443" s="54"/>
    </row>
    <row r="444" spans="1:6">
      <c r="A444" s="52"/>
      <c r="B444" s="53" t="s">
        <v>315</v>
      </c>
      <c r="C444" s="53"/>
      <c r="D444" s="54"/>
      <c r="E444" s="284"/>
      <c r="F444" s="54"/>
    </row>
    <row r="445" spans="1:6">
      <c r="A445" s="52"/>
      <c r="B445" s="53" t="s">
        <v>316</v>
      </c>
      <c r="C445" s="53"/>
      <c r="D445" s="54"/>
      <c r="E445" s="284"/>
      <c r="F445" s="54"/>
    </row>
    <row r="446" spans="1:6">
      <c r="A446" s="52"/>
      <c r="B446" s="53" t="s">
        <v>317</v>
      </c>
      <c r="C446" s="53" t="s">
        <v>6</v>
      </c>
      <c r="D446" s="54">
        <v>6</v>
      </c>
      <c r="E446" s="284"/>
      <c r="F446" s="45">
        <f>D446*E446</f>
        <v>0</v>
      </c>
    </row>
    <row r="447" spans="1:6">
      <c r="A447" s="52"/>
      <c r="B447" s="53"/>
      <c r="C447" s="53"/>
      <c r="D447" s="54"/>
      <c r="E447" s="284"/>
      <c r="F447" s="54"/>
    </row>
    <row r="448" spans="1:6">
      <c r="A448" s="20" t="s">
        <v>531</v>
      </c>
      <c r="B448" s="53" t="s">
        <v>532</v>
      </c>
      <c r="C448" s="53"/>
      <c r="D448" s="57"/>
      <c r="E448" s="284"/>
      <c r="F448" s="54"/>
    </row>
    <row r="449" spans="1:6">
      <c r="A449" s="31"/>
      <c r="B449" s="53" t="s">
        <v>533</v>
      </c>
      <c r="C449" s="53"/>
      <c r="D449" s="57"/>
      <c r="E449" s="284"/>
      <c r="F449" s="54"/>
    </row>
    <row r="450" spans="1:6">
      <c r="A450" s="31"/>
      <c r="B450" s="53" t="s">
        <v>534</v>
      </c>
      <c r="C450" s="53"/>
      <c r="D450" s="57"/>
      <c r="E450" s="284"/>
      <c r="F450" s="54"/>
    </row>
    <row r="451" spans="1:6">
      <c r="A451" s="31"/>
      <c r="B451" s="55" t="s">
        <v>535</v>
      </c>
      <c r="C451" s="53" t="s">
        <v>7</v>
      </c>
      <c r="D451" s="57">
        <v>7</v>
      </c>
      <c r="E451" s="284"/>
      <c r="F451" s="45">
        <f>D451*E451</f>
        <v>0</v>
      </c>
    </row>
    <row r="452" spans="1:6">
      <c r="A452" s="31"/>
      <c r="B452" s="53"/>
      <c r="C452" s="53"/>
      <c r="D452" s="56"/>
      <c r="E452" s="284"/>
      <c r="F452" s="54"/>
    </row>
    <row r="453" spans="1:6">
      <c r="A453" s="31"/>
      <c r="B453" s="53" t="s">
        <v>112</v>
      </c>
      <c r="C453" s="53"/>
      <c r="D453" s="56"/>
      <c r="E453" s="284"/>
      <c r="F453" s="54"/>
    </row>
    <row r="454" spans="1:6">
      <c r="A454" s="20" t="s">
        <v>536</v>
      </c>
      <c r="B454" s="53" t="s">
        <v>537</v>
      </c>
      <c r="C454" s="53"/>
      <c r="D454" s="56"/>
      <c r="E454" s="284"/>
      <c r="F454" s="54"/>
    </row>
    <row r="455" spans="1:6">
      <c r="A455" s="31"/>
      <c r="B455" s="53" t="s">
        <v>533</v>
      </c>
      <c r="C455" s="53"/>
      <c r="D455" s="56"/>
      <c r="E455" s="284"/>
      <c r="F455" s="54"/>
    </row>
    <row r="456" spans="1:6">
      <c r="A456" s="31"/>
      <c r="B456" s="53" t="s">
        <v>534</v>
      </c>
      <c r="C456" s="53"/>
      <c r="D456" s="56"/>
      <c r="E456" s="284"/>
      <c r="F456" s="54"/>
    </row>
    <row r="457" spans="1:6">
      <c r="A457" s="31"/>
      <c r="B457" s="55" t="s">
        <v>535</v>
      </c>
      <c r="C457" s="53" t="s">
        <v>7</v>
      </c>
      <c r="D457" s="57">
        <v>2</v>
      </c>
      <c r="E457" s="284"/>
      <c r="F457" s="45">
        <f>D457*E457</f>
        <v>0</v>
      </c>
    </row>
    <row r="458" spans="1:6">
      <c r="A458" s="52"/>
      <c r="B458" s="53"/>
      <c r="C458" s="53"/>
      <c r="D458" s="54"/>
      <c r="E458" s="284"/>
      <c r="F458" s="54"/>
    </row>
    <row r="459" spans="1:6" ht="13" thickBot="1">
      <c r="A459" s="48"/>
      <c r="B459" s="38"/>
      <c r="C459" s="38"/>
      <c r="D459" s="45"/>
      <c r="E459" s="284"/>
      <c r="F459" s="45"/>
    </row>
    <row r="460" spans="1:6" ht="13" thickBot="1">
      <c r="A460" s="40"/>
      <c r="B460" s="43" t="s">
        <v>17</v>
      </c>
      <c r="C460" s="41"/>
      <c r="D460" s="42"/>
      <c r="E460" s="286"/>
      <c r="F460" s="44">
        <f>SUM(F297:F459)</f>
        <v>0</v>
      </c>
    </row>
    <row r="461" spans="1:6">
      <c r="A461" s="40"/>
      <c r="B461" s="38"/>
      <c r="E461" s="51"/>
      <c r="F461" s="45"/>
    </row>
    <row r="462" spans="1:6">
      <c r="A462" s="40"/>
      <c r="B462" s="38"/>
      <c r="E462" s="51"/>
      <c r="F462" s="45"/>
    </row>
    <row r="463" spans="1:6">
      <c r="A463" s="40" t="s">
        <v>270</v>
      </c>
      <c r="B463" s="39" t="s">
        <v>18</v>
      </c>
      <c r="E463" s="51"/>
      <c r="F463" s="45"/>
    </row>
    <row r="464" spans="1:6">
      <c r="A464" s="40"/>
      <c r="B464" s="39"/>
      <c r="E464" s="51"/>
      <c r="F464" s="45"/>
    </row>
    <row r="465" spans="1:6">
      <c r="A465" s="48"/>
      <c r="B465" s="38" t="s">
        <v>112</v>
      </c>
      <c r="C465" s="38"/>
      <c r="D465" s="45"/>
      <c r="E465" s="284"/>
      <c r="F465" s="45"/>
    </row>
    <row r="466" spans="1:6">
      <c r="A466" s="48" t="s">
        <v>272</v>
      </c>
      <c r="B466" s="38" t="s">
        <v>338</v>
      </c>
      <c r="C466" s="35"/>
      <c r="D466" s="35"/>
      <c r="E466" s="287"/>
      <c r="F466" s="35"/>
    </row>
    <row r="467" spans="1:6">
      <c r="A467" s="48"/>
      <c r="B467" s="38" t="s">
        <v>339</v>
      </c>
      <c r="C467" s="38" t="s">
        <v>340</v>
      </c>
      <c r="D467" s="45">
        <v>350</v>
      </c>
      <c r="E467" s="284"/>
      <c r="F467" s="45">
        <f>D467*E467</f>
        <v>0</v>
      </c>
    </row>
    <row r="468" spans="1:6">
      <c r="A468" s="48"/>
      <c r="B468" s="38"/>
      <c r="C468" s="38"/>
      <c r="D468" s="45"/>
      <c r="E468" s="284"/>
      <c r="F468" s="45"/>
    </row>
    <row r="469" spans="1:6">
      <c r="A469" s="48"/>
      <c r="B469" s="38" t="s">
        <v>112</v>
      </c>
      <c r="C469" s="38"/>
      <c r="D469" s="45"/>
      <c r="E469" s="284"/>
      <c r="F469" s="45"/>
    </row>
    <row r="470" spans="1:6">
      <c r="A470" s="48" t="s">
        <v>276</v>
      </c>
      <c r="B470" s="38" t="s">
        <v>342</v>
      </c>
      <c r="C470" s="38" t="s">
        <v>6</v>
      </c>
      <c r="D470" s="45">
        <v>20</v>
      </c>
      <c r="E470" s="284"/>
      <c r="F470" s="45">
        <f>D470*E470</f>
        <v>0</v>
      </c>
    </row>
    <row r="471" spans="1:6">
      <c r="A471" s="48"/>
      <c r="B471" s="38"/>
      <c r="C471" s="38"/>
      <c r="D471" s="45"/>
      <c r="E471" s="45"/>
      <c r="F471" s="45"/>
    </row>
    <row r="472" spans="1:6">
      <c r="A472" s="48"/>
      <c r="B472" s="38"/>
      <c r="C472" s="38"/>
      <c r="D472" s="45"/>
      <c r="E472" s="45" t="s">
        <v>37</v>
      </c>
      <c r="F472" s="45"/>
    </row>
    <row r="473" spans="1:6" ht="13" thickBot="1">
      <c r="A473" s="48"/>
      <c r="B473" s="38"/>
      <c r="C473" s="38"/>
      <c r="D473" s="45"/>
      <c r="E473" s="45" t="s">
        <v>37</v>
      </c>
      <c r="F473" s="45"/>
    </row>
    <row r="474" spans="1:6" ht="13" thickBot="1">
      <c r="A474" s="40"/>
      <c r="B474" s="43" t="s">
        <v>19</v>
      </c>
      <c r="C474" s="41"/>
      <c r="D474" s="42"/>
      <c r="E474" s="42"/>
      <c r="F474" s="44">
        <f>SUM(F463:F472)</f>
        <v>0</v>
      </c>
    </row>
    <row r="475" spans="1:6">
      <c r="A475" s="40"/>
      <c r="B475" s="38"/>
      <c r="F475" s="45"/>
    </row>
    <row r="476" spans="1:6">
      <c r="A476" s="40"/>
      <c r="B476" s="39"/>
    </row>
    <row r="477" spans="1:6">
      <c r="A477" s="40"/>
      <c r="B477" s="39" t="s">
        <v>1</v>
      </c>
    </row>
    <row r="478" spans="1:6">
      <c r="A478" s="40"/>
      <c r="B478" s="39"/>
    </row>
    <row r="479" spans="1:6">
      <c r="A479" s="46" t="str">
        <f>A6</f>
        <v>1.00</v>
      </c>
      <c r="B479" s="47" t="str">
        <f>B6</f>
        <v>PREDDELA</v>
      </c>
      <c r="F479" s="45">
        <f>F61</f>
        <v>8400</v>
      </c>
    </row>
    <row r="480" spans="1:6">
      <c r="A480" s="46"/>
      <c r="B480" s="47"/>
      <c r="F480" s="45"/>
    </row>
    <row r="481" spans="1:6">
      <c r="A481" s="46" t="str">
        <f>A63</f>
        <v>2.00</v>
      </c>
      <c r="B481" s="47" t="str">
        <f>B63</f>
        <v>ZEMELJSKA DELA IN TEMELJENJE</v>
      </c>
      <c r="F481" s="45">
        <f>F126</f>
        <v>0</v>
      </c>
    </row>
    <row r="482" spans="1:6">
      <c r="A482" s="46"/>
      <c r="B482" s="47"/>
      <c r="F482" s="45"/>
    </row>
    <row r="483" spans="1:6">
      <c r="A483" s="46" t="str">
        <f>A128</f>
        <v>3.00</v>
      </c>
      <c r="B483" s="47" t="str">
        <f>B128</f>
        <v>VOZIŠČNE KONSTRUKCIJE</v>
      </c>
      <c r="F483" s="45">
        <f>F217</f>
        <v>0</v>
      </c>
    </row>
    <row r="484" spans="1:6">
      <c r="A484" s="46"/>
      <c r="B484" s="47"/>
      <c r="F484" s="45"/>
    </row>
    <row r="485" spans="1:6">
      <c r="A485" s="46" t="str">
        <f>A219</f>
        <v>4.00</v>
      </c>
      <c r="B485" s="47" t="str">
        <f>B219</f>
        <v>ODVODNJAVANJE</v>
      </c>
      <c r="F485" s="45">
        <f>F295</f>
        <v>0</v>
      </c>
    </row>
    <row r="486" spans="1:6">
      <c r="A486" s="46"/>
      <c r="B486" s="47"/>
      <c r="F486" s="45"/>
    </row>
    <row r="487" spans="1:6">
      <c r="A487" s="46" t="str">
        <f>A297</f>
        <v>5.00</v>
      </c>
      <c r="B487" s="47" t="str">
        <f>B297</f>
        <v>OPREMA</v>
      </c>
      <c r="F487" s="45">
        <f>F460</f>
        <v>0</v>
      </c>
    </row>
    <row r="488" spans="1:6">
      <c r="A488" s="46"/>
      <c r="B488" s="47"/>
      <c r="F488" s="45"/>
    </row>
    <row r="489" spans="1:6">
      <c r="A489" s="46" t="str">
        <f>A463</f>
        <v>6.00</v>
      </c>
      <c r="B489" s="47" t="str">
        <f>B463</f>
        <v>TUJE STORITVE</v>
      </c>
      <c r="F489" s="45">
        <f>F474</f>
        <v>0</v>
      </c>
    </row>
    <row r="490" spans="1:6" ht="13" thickBot="1">
      <c r="A490" s="40"/>
      <c r="B490" s="39"/>
    </row>
    <row r="491" spans="1:6" ht="13" thickBot="1">
      <c r="A491" s="40"/>
      <c r="B491" s="43" t="s">
        <v>2</v>
      </c>
      <c r="C491" s="41"/>
      <c r="D491" s="42"/>
      <c r="E491" s="42"/>
      <c r="F491" s="44">
        <f>SUM(F477:F490)</f>
        <v>8400</v>
      </c>
    </row>
    <row r="492" spans="1:6" ht="13" thickBot="1">
      <c r="A492" s="40"/>
      <c r="B492" s="38" t="s">
        <v>125</v>
      </c>
      <c r="F492" s="45">
        <f>F491*0.22</f>
        <v>1848</v>
      </c>
    </row>
    <row r="493" spans="1:6" ht="13" thickBot="1">
      <c r="A493" s="40"/>
      <c r="B493" s="43" t="s">
        <v>38</v>
      </c>
      <c r="C493" s="41"/>
      <c r="D493" s="42"/>
      <c r="E493" s="42"/>
      <c r="F493" s="44">
        <f>SUM(F490:F492)</f>
        <v>10248</v>
      </c>
    </row>
    <row r="526" spans="1:2">
      <c r="A526" s="36"/>
      <c r="B526" s="37"/>
    </row>
    <row r="527" spans="1:2">
      <c r="A527" s="36"/>
      <c r="B527" s="37"/>
    </row>
    <row r="528" spans="1:2">
      <c r="A528" s="36"/>
      <c r="B528" s="37"/>
    </row>
  </sheetData>
  <printOptions gridLines="1"/>
  <pageMargins left="0.78740157480314965" right="0.75" top="0.98425196850393704" bottom="0.98425196850393704" header="0.59055118110236227" footer="0.59055118110236227"/>
  <pageSetup paperSize="9" orientation="portrait" horizontalDpi="300" verticalDpi="300" r:id="rId1"/>
  <headerFooter alignWithMargins="0">
    <oddHeader>&amp;L
              Opis postavke                                      Enota         Količina             Cena/enoto        Skupaj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28"/>
  <sheetViews>
    <sheetView tabSelected="1" view="pageBreakPreview" topLeftCell="A69" zoomScaleNormal="100" zoomScaleSheetLayoutView="100" workbookViewId="0">
      <selection activeCell="F87" sqref="A85:F87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>
      <c r="B1" s="39" t="s">
        <v>120</v>
      </c>
    </row>
    <row r="2" spans="1:6">
      <c r="B2" s="39" t="s">
        <v>121</v>
      </c>
    </row>
    <row r="3" spans="1:6">
      <c r="B3" s="49" t="s">
        <v>669</v>
      </c>
    </row>
    <row r="4" spans="1:6">
      <c r="B4" s="39"/>
    </row>
    <row r="5" spans="1:6">
      <c r="B5" s="39"/>
    </row>
    <row r="6" spans="1:6">
      <c r="A6" s="40" t="s">
        <v>0</v>
      </c>
      <c r="B6" s="39" t="s">
        <v>3</v>
      </c>
    </row>
    <row r="7" spans="1:6">
      <c r="A7" s="48"/>
      <c r="B7" s="38"/>
      <c r="C7" s="38"/>
      <c r="D7" s="45"/>
      <c r="E7" s="45"/>
      <c r="F7" s="45"/>
    </row>
    <row r="8" spans="1:6">
      <c r="A8" s="48"/>
      <c r="B8" s="38" t="s">
        <v>109</v>
      </c>
      <c r="C8" s="38"/>
      <c r="D8" s="45"/>
      <c r="E8" s="45"/>
      <c r="F8" s="45"/>
    </row>
    <row r="9" spans="1:6">
      <c r="A9" s="48" t="s">
        <v>77</v>
      </c>
      <c r="B9" s="38" t="s">
        <v>33</v>
      </c>
      <c r="C9" s="38"/>
      <c r="D9" s="45"/>
      <c r="E9" s="45"/>
      <c r="F9" s="45"/>
    </row>
    <row r="10" spans="1:6">
      <c r="A10" s="48"/>
      <c r="B10" s="38" t="s">
        <v>475</v>
      </c>
      <c r="C10" s="38" t="s">
        <v>34</v>
      </c>
      <c r="D10" s="45">
        <v>0.37</v>
      </c>
      <c r="E10" s="284"/>
      <c r="F10" s="45">
        <f>D10*E10</f>
        <v>0</v>
      </c>
    </row>
    <row r="11" spans="1:6">
      <c r="A11" s="48"/>
      <c r="B11" s="38"/>
      <c r="C11" s="38"/>
      <c r="D11" s="45"/>
      <c r="E11" s="284"/>
      <c r="F11" s="45"/>
    </row>
    <row r="12" spans="1:6">
      <c r="A12" s="48"/>
      <c r="B12" s="38" t="s">
        <v>111</v>
      </c>
      <c r="C12" s="38"/>
      <c r="D12" s="45"/>
      <c r="E12" s="284"/>
      <c r="F12" s="45"/>
    </row>
    <row r="13" spans="1:6">
      <c r="A13" s="48" t="s">
        <v>85</v>
      </c>
      <c r="B13" s="38" t="s">
        <v>5</v>
      </c>
      <c r="C13" s="38"/>
      <c r="D13" s="45"/>
      <c r="E13" s="284"/>
      <c r="F13" s="45"/>
    </row>
    <row r="14" spans="1:6">
      <c r="A14" s="48"/>
      <c r="B14" s="38" t="s">
        <v>127</v>
      </c>
      <c r="C14" s="38" t="s">
        <v>6</v>
      </c>
      <c r="D14" s="45">
        <v>20</v>
      </c>
      <c r="E14" s="284"/>
      <c r="F14" s="45">
        <f>D14*E14</f>
        <v>0</v>
      </c>
    </row>
    <row r="15" spans="1:6">
      <c r="A15" s="48"/>
      <c r="B15" s="38"/>
      <c r="C15" s="38"/>
      <c r="D15" s="45"/>
      <c r="E15" s="284"/>
      <c r="F15" s="45"/>
    </row>
    <row r="16" spans="1:6">
      <c r="A16" s="48"/>
      <c r="B16" s="38" t="s">
        <v>74</v>
      </c>
      <c r="C16" s="38"/>
      <c r="D16" s="45"/>
      <c r="E16" s="284"/>
      <c r="F16" s="45"/>
    </row>
    <row r="17" spans="1:6">
      <c r="A17" s="48" t="s">
        <v>86</v>
      </c>
      <c r="B17" s="38" t="s">
        <v>75</v>
      </c>
      <c r="C17" s="38"/>
      <c r="D17" s="45"/>
      <c r="E17" s="284"/>
      <c r="F17" s="45"/>
    </row>
    <row r="18" spans="1:6">
      <c r="A18" s="48"/>
      <c r="B18" s="38" t="s">
        <v>76</v>
      </c>
      <c r="C18" s="38" t="s">
        <v>6</v>
      </c>
      <c r="D18" s="45">
        <v>4</v>
      </c>
      <c r="E18" s="284"/>
      <c r="F18" s="45">
        <f>D18*E18</f>
        <v>0</v>
      </c>
    </row>
    <row r="19" spans="1:6">
      <c r="A19" s="48"/>
      <c r="B19" s="38"/>
      <c r="C19" s="38"/>
      <c r="D19" s="45"/>
      <c r="E19" s="284"/>
      <c r="F19" s="45"/>
    </row>
    <row r="20" spans="1:6">
      <c r="A20" s="48"/>
      <c r="B20" s="38" t="s">
        <v>112</v>
      </c>
      <c r="C20" s="38"/>
      <c r="D20" s="45"/>
      <c r="E20" s="284"/>
      <c r="F20" s="45"/>
    </row>
    <row r="21" spans="1:6">
      <c r="A21" s="48" t="s">
        <v>87</v>
      </c>
      <c r="B21" s="38" t="s">
        <v>538</v>
      </c>
      <c r="C21" s="38"/>
      <c r="D21" s="45"/>
      <c r="E21" s="284"/>
      <c r="F21" s="45"/>
    </row>
    <row r="22" spans="1:6">
      <c r="A22" s="48"/>
      <c r="B22" s="38" t="s">
        <v>539</v>
      </c>
      <c r="C22" s="38" t="s">
        <v>6</v>
      </c>
      <c r="D22" s="45">
        <v>1</v>
      </c>
      <c r="E22" s="284"/>
      <c r="F22" s="45">
        <f>D22*E22</f>
        <v>0</v>
      </c>
    </row>
    <row r="23" spans="1:6">
      <c r="A23" s="48"/>
      <c r="B23" s="38"/>
      <c r="C23" s="38"/>
      <c r="D23" s="45"/>
      <c r="E23" s="284"/>
      <c r="F23" s="45"/>
    </row>
    <row r="24" spans="1:6">
      <c r="A24" s="48"/>
      <c r="B24" s="38" t="s">
        <v>69</v>
      </c>
      <c r="C24" s="38"/>
      <c r="D24" s="45"/>
      <c r="E24" s="284"/>
      <c r="F24" s="45"/>
    </row>
    <row r="25" spans="1:6">
      <c r="A25" s="48" t="s">
        <v>88</v>
      </c>
      <c r="B25" s="38" t="s">
        <v>70</v>
      </c>
      <c r="C25" s="38" t="s">
        <v>6</v>
      </c>
      <c r="D25" s="45">
        <v>31</v>
      </c>
      <c r="E25" s="284"/>
      <c r="F25" s="45">
        <f>D25*E25</f>
        <v>0</v>
      </c>
    </row>
    <row r="26" spans="1:6">
      <c r="A26" s="48"/>
      <c r="B26" s="38"/>
      <c r="C26" s="38"/>
      <c r="D26" s="45"/>
      <c r="E26" s="284"/>
      <c r="F26" s="45"/>
    </row>
    <row r="27" spans="1:6">
      <c r="A27" s="48"/>
      <c r="B27" s="38" t="s">
        <v>8</v>
      </c>
      <c r="C27" s="38"/>
      <c r="D27" s="45"/>
      <c r="E27" s="284"/>
      <c r="F27" s="45"/>
    </row>
    <row r="28" spans="1:6" ht="101.35">
      <c r="A28" s="269" t="s">
        <v>89</v>
      </c>
      <c r="B28" s="329" t="s">
        <v>1647</v>
      </c>
      <c r="C28" s="53"/>
      <c r="D28" s="54"/>
      <c r="E28" s="284"/>
      <c r="F28" s="54"/>
    </row>
    <row r="29" spans="1:6">
      <c r="A29" s="48"/>
      <c r="B29" s="53" t="s">
        <v>1652</v>
      </c>
      <c r="C29" s="53"/>
      <c r="D29" s="54"/>
      <c r="E29" s="284"/>
      <c r="F29" s="54"/>
    </row>
    <row r="30" spans="1:6" ht="50.7">
      <c r="A30" s="48"/>
      <c r="B30" s="330" t="s">
        <v>1646</v>
      </c>
      <c r="C30" s="53" t="s">
        <v>865</v>
      </c>
      <c r="D30" s="54"/>
      <c r="E30" s="284"/>
      <c r="F30" s="54">
        <v>4300</v>
      </c>
    </row>
    <row r="31" spans="1:6">
      <c r="A31" s="48"/>
      <c r="B31" s="38"/>
      <c r="C31" s="38"/>
      <c r="D31" s="45"/>
      <c r="E31" s="284"/>
      <c r="F31" s="45"/>
    </row>
    <row r="32" spans="1:6">
      <c r="A32" s="48"/>
      <c r="B32" s="38" t="s">
        <v>46</v>
      </c>
      <c r="C32" s="38"/>
      <c r="D32" s="45"/>
      <c r="E32" s="284"/>
      <c r="F32" s="45"/>
    </row>
    <row r="33" spans="1:6">
      <c r="A33" s="48" t="s">
        <v>90</v>
      </c>
      <c r="B33" s="38" t="s">
        <v>47</v>
      </c>
      <c r="C33" s="38"/>
      <c r="D33" s="45"/>
      <c r="E33" s="284"/>
      <c r="F33" s="45"/>
    </row>
    <row r="34" spans="1:6">
      <c r="A34" s="48"/>
      <c r="B34" s="38" t="s">
        <v>48</v>
      </c>
      <c r="C34" s="38" t="s">
        <v>6</v>
      </c>
      <c r="D34" s="45">
        <v>1</v>
      </c>
      <c r="E34" s="284"/>
      <c r="F34" s="45">
        <f>D34*E34</f>
        <v>0</v>
      </c>
    </row>
    <row r="35" spans="1:6">
      <c r="A35" s="48"/>
      <c r="B35" s="38"/>
      <c r="C35" s="38"/>
      <c r="D35" s="45"/>
      <c r="E35" s="284"/>
      <c r="F35" s="45"/>
    </row>
    <row r="36" spans="1:6">
      <c r="A36" s="48"/>
      <c r="B36" s="38" t="s">
        <v>49</v>
      </c>
      <c r="C36" s="38"/>
      <c r="D36" s="45"/>
      <c r="E36" s="284"/>
      <c r="F36" s="45"/>
    </row>
    <row r="37" spans="1:6">
      <c r="A37" s="48" t="s">
        <v>91</v>
      </c>
      <c r="B37" s="38" t="s">
        <v>50</v>
      </c>
      <c r="C37" s="38"/>
      <c r="D37" s="45"/>
      <c r="E37" s="284"/>
      <c r="F37" s="45"/>
    </row>
    <row r="38" spans="1:6">
      <c r="A38" s="48"/>
      <c r="B38" s="38" t="s">
        <v>51</v>
      </c>
      <c r="C38" s="38" t="s">
        <v>6</v>
      </c>
      <c r="D38" s="45">
        <v>1</v>
      </c>
      <c r="E38" s="284"/>
      <c r="F38" s="45">
        <f>D38*E38</f>
        <v>0</v>
      </c>
    </row>
    <row r="39" spans="1:6">
      <c r="A39" s="48"/>
      <c r="B39" s="38"/>
      <c r="C39" s="38"/>
      <c r="D39" s="45"/>
      <c r="E39" s="284"/>
      <c r="F39" s="45"/>
    </row>
    <row r="40" spans="1:6">
      <c r="A40" s="52"/>
      <c r="B40" s="53" t="s">
        <v>363</v>
      </c>
      <c r="C40" s="53"/>
      <c r="D40" s="54"/>
      <c r="E40" s="284"/>
      <c r="F40" s="54"/>
    </row>
    <row r="41" spans="1:6">
      <c r="A41" s="52" t="s">
        <v>360</v>
      </c>
      <c r="B41" s="53" t="s">
        <v>365</v>
      </c>
      <c r="C41" s="53"/>
      <c r="D41" s="54"/>
      <c r="E41" s="284"/>
      <c r="F41" s="54"/>
    </row>
    <row r="42" spans="1:6">
      <c r="A42" s="52"/>
      <c r="B42" s="53" t="s">
        <v>366</v>
      </c>
      <c r="C42" s="53" t="s">
        <v>7</v>
      </c>
      <c r="D42" s="54">
        <v>765</v>
      </c>
      <c r="E42" s="284"/>
      <c r="F42" s="45">
        <f>D42*E42</f>
        <v>0</v>
      </c>
    </row>
    <row r="43" spans="1:6" ht="13" thickBot="1">
      <c r="A43" s="52"/>
      <c r="B43" s="53"/>
      <c r="C43" s="53"/>
      <c r="D43" s="54"/>
      <c r="E43" s="284"/>
      <c r="F43" s="54"/>
    </row>
    <row r="44" spans="1:6" ht="13" thickBot="1">
      <c r="A44" s="40"/>
      <c r="B44" s="43" t="s">
        <v>4</v>
      </c>
      <c r="C44" s="41"/>
      <c r="D44" s="42"/>
      <c r="E44" s="286"/>
      <c r="F44" s="44">
        <f>SUM(F6:F42)</f>
        <v>4300</v>
      </c>
    </row>
    <row r="45" spans="1:6">
      <c r="A45" s="40"/>
      <c r="B45" s="38"/>
      <c r="E45" s="51"/>
      <c r="F45" s="45"/>
    </row>
    <row r="46" spans="1:6">
      <c r="A46" s="40" t="s">
        <v>92</v>
      </c>
      <c r="B46" s="39" t="s">
        <v>9</v>
      </c>
      <c r="E46" s="51"/>
      <c r="F46" s="45"/>
    </row>
    <row r="47" spans="1:6">
      <c r="A47" s="40"/>
      <c r="B47" s="39"/>
      <c r="E47" s="51"/>
      <c r="F47" s="45"/>
    </row>
    <row r="48" spans="1:6">
      <c r="A48" s="48"/>
      <c r="B48" s="38" t="s">
        <v>52</v>
      </c>
      <c r="C48" s="38"/>
      <c r="D48" s="45"/>
      <c r="E48" s="284"/>
      <c r="F48" s="45"/>
    </row>
    <row r="49" spans="1:6">
      <c r="A49" s="48" t="s">
        <v>93</v>
      </c>
      <c r="B49" s="38" t="s">
        <v>53</v>
      </c>
      <c r="C49" s="38"/>
      <c r="D49" s="45"/>
      <c r="E49" s="284"/>
      <c r="F49" s="45"/>
    </row>
    <row r="50" spans="1:6">
      <c r="A50" s="48"/>
      <c r="B50" s="38" t="s">
        <v>54</v>
      </c>
      <c r="C50" s="38" t="s">
        <v>11</v>
      </c>
      <c r="D50" s="45">
        <v>190</v>
      </c>
      <c r="E50" s="284"/>
      <c r="F50" s="45">
        <f>D50*E50</f>
        <v>0</v>
      </c>
    </row>
    <row r="51" spans="1:6">
      <c r="A51" s="48"/>
      <c r="B51" s="38"/>
      <c r="C51" s="38"/>
      <c r="D51" s="45"/>
      <c r="E51" s="284"/>
      <c r="F51" s="45"/>
    </row>
    <row r="52" spans="1:6">
      <c r="A52" s="48"/>
      <c r="B52" s="38" t="s">
        <v>28</v>
      </c>
      <c r="C52" s="38"/>
      <c r="D52" s="45"/>
      <c r="E52" s="284"/>
      <c r="F52" s="45"/>
    </row>
    <row r="53" spans="1:6">
      <c r="A53" s="48" t="s">
        <v>42</v>
      </c>
      <c r="B53" s="38" t="s">
        <v>29</v>
      </c>
      <c r="C53" s="38"/>
      <c r="D53" s="45"/>
      <c r="E53" s="284"/>
      <c r="F53" s="45"/>
    </row>
    <row r="54" spans="1:6">
      <c r="B54" s="38" t="s">
        <v>30</v>
      </c>
      <c r="C54" s="38" t="s">
        <v>11</v>
      </c>
      <c r="D54" s="45">
        <v>680</v>
      </c>
      <c r="E54" s="284"/>
      <c r="F54" s="45">
        <f>D54*E54</f>
        <v>0</v>
      </c>
    </row>
    <row r="55" spans="1:6">
      <c r="A55" s="48"/>
      <c r="B55" s="38"/>
      <c r="C55" s="38"/>
      <c r="D55" s="45"/>
      <c r="E55" s="284"/>
      <c r="F55" s="45"/>
    </row>
    <row r="56" spans="1:6">
      <c r="A56" s="48"/>
      <c r="B56" s="38"/>
      <c r="C56" s="38"/>
      <c r="D56" s="45"/>
      <c r="E56" s="284"/>
      <c r="F56" s="45"/>
    </row>
    <row r="57" spans="1:6">
      <c r="A57" s="48"/>
      <c r="B57" s="38" t="s">
        <v>135</v>
      </c>
      <c r="C57" s="38"/>
      <c r="D57" s="45"/>
      <c r="E57" s="284"/>
      <c r="F57" s="45"/>
    </row>
    <row r="58" spans="1:6">
      <c r="A58" s="48" t="s">
        <v>43</v>
      </c>
      <c r="B58" s="38" t="s">
        <v>136</v>
      </c>
      <c r="C58" s="38"/>
      <c r="D58" s="45"/>
      <c r="E58" s="284"/>
      <c r="F58" s="45"/>
    </row>
    <row r="59" spans="1:6">
      <c r="A59" s="48"/>
      <c r="B59" s="38" t="s">
        <v>137</v>
      </c>
      <c r="C59" s="38"/>
      <c r="D59" s="45"/>
      <c r="E59" s="284"/>
      <c r="F59" s="45"/>
    </row>
    <row r="60" spans="1:6">
      <c r="A60" s="48"/>
      <c r="B60" s="38" t="s">
        <v>138</v>
      </c>
      <c r="C60" s="38"/>
      <c r="D60" s="45"/>
      <c r="E60" s="284"/>
      <c r="F60" s="45"/>
    </row>
    <row r="61" spans="1:6">
      <c r="A61" s="48"/>
      <c r="B61" s="38" t="s">
        <v>139</v>
      </c>
      <c r="C61" s="38" t="s">
        <v>11</v>
      </c>
      <c r="D61" s="45">
        <v>300</v>
      </c>
      <c r="E61" s="284"/>
      <c r="F61" s="45">
        <f>D61*E61</f>
        <v>0</v>
      </c>
    </row>
    <row r="62" spans="1:6">
      <c r="A62" s="48"/>
      <c r="B62" s="38"/>
      <c r="C62" s="38"/>
      <c r="D62" s="45"/>
      <c r="E62" s="284"/>
      <c r="F62" s="45"/>
    </row>
    <row r="63" spans="1:6">
      <c r="A63" s="48"/>
      <c r="B63" s="38" t="s">
        <v>140</v>
      </c>
      <c r="C63" s="38"/>
      <c r="D63" s="45"/>
      <c r="E63" s="284"/>
      <c r="F63" s="45"/>
    </row>
    <row r="64" spans="1:6">
      <c r="A64" s="48" t="s">
        <v>44</v>
      </c>
      <c r="B64" s="38" t="s">
        <v>141</v>
      </c>
      <c r="C64" s="38"/>
      <c r="D64" s="45"/>
      <c r="E64" s="284"/>
      <c r="F64" s="45"/>
    </row>
    <row r="65" spans="1:6">
      <c r="A65" s="48"/>
      <c r="B65" s="38" t="s">
        <v>142</v>
      </c>
      <c r="C65" s="38" t="s">
        <v>7</v>
      </c>
      <c r="D65" s="45">
        <v>390</v>
      </c>
      <c r="E65" s="284"/>
      <c r="F65" s="45">
        <f>D65*E65</f>
        <v>0</v>
      </c>
    </row>
    <row r="66" spans="1:6">
      <c r="A66" s="48"/>
      <c r="B66" s="38"/>
      <c r="C66" s="38"/>
      <c r="D66" s="45"/>
      <c r="E66" s="284"/>
      <c r="F66" s="45"/>
    </row>
    <row r="67" spans="1:6">
      <c r="A67" s="48"/>
      <c r="B67" s="38" t="s">
        <v>112</v>
      </c>
      <c r="C67" s="38"/>
      <c r="D67" s="45"/>
      <c r="E67" s="284"/>
      <c r="F67" s="45"/>
    </row>
    <row r="68" spans="1:6">
      <c r="A68" s="48" t="s">
        <v>94</v>
      </c>
      <c r="B68" s="38" t="s">
        <v>144</v>
      </c>
      <c r="C68" s="38"/>
      <c r="D68" s="45"/>
      <c r="E68" s="284"/>
      <c r="F68" s="45"/>
    </row>
    <row r="69" spans="1:6">
      <c r="A69" s="48"/>
      <c r="B69" s="38" t="s">
        <v>370</v>
      </c>
      <c r="C69" s="38"/>
      <c r="D69" s="45"/>
      <c r="E69" s="284"/>
      <c r="F69" s="45"/>
    </row>
    <row r="70" spans="1:6">
      <c r="A70" s="48"/>
      <c r="B70" s="38" t="s">
        <v>371</v>
      </c>
      <c r="C70" s="38" t="s">
        <v>7</v>
      </c>
      <c r="D70" s="45">
        <v>1075</v>
      </c>
      <c r="E70" s="284"/>
      <c r="F70" s="45">
        <f>D70*E70</f>
        <v>0</v>
      </c>
    </row>
    <row r="71" spans="1:6">
      <c r="A71" s="48"/>
      <c r="B71" s="38"/>
      <c r="C71" s="38"/>
      <c r="D71" s="45"/>
      <c r="E71" s="284"/>
      <c r="F71" s="45"/>
    </row>
    <row r="72" spans="1:6">
      <c r="A72" s="48"/>
      <c r="B72" s="38" t="s">
        <v>147</v>
      </c>
      <c r="C72" s="38"/>
      <c r="D72" s="45"/>
      <c r="E72" s="284"/>
      <c r="F72" s="45"/>
    </row>
    <row r="73" spans="1:6">
      <c r="A73" s="48" t="s">
        <v>95</v>
      </c>
      <c r="B73" s="38" t="s">
        <v>148</v>
      </c>
      <c r="C73" s="38"/>
      <c r="D73" s="45"/>
      <c r="E73" s="284"/>
      <c r="F73" s="45"/>
    </row>
    <row r="74" spans="1:6">
      <c r="A74" s="48"/>
      <c r="B74" s="38" t="s">
        <v>149</v>
      </c>
      <c r="C74" s="38" t="s">
        <v>11</v>
      </c>
      <c r="D74" s="45">
        <v>210</v>
      </c>
      <c r="E74" s="284"/>
      <c r="F74" s="45">
        <f>D74*E74</f>
        <v>0</v>
      </c>
    </row>
    <row r="75" spans="1:6">
      <c r="A75" s="48"/>
      <c r="B75" s="38"/>
      <c r="C75" s="38"/>
      <c r="D75" s="45"/>
      <c r="E75" s="284"/>
      <c r="F75" s="45"/>
    </row>
    <row r="76" spans="1:6">
      <c r="A76" s="48"/>
      <c r="B76" s="38" t="s">
        <v>112</v>
      </c>
      <c r="C76" s="38"/>
      <c r="D76" s="45"/>
      <c r="E76" s="284"/>
      <c r="F76" s="45"/>
    </row>
    <row r="77" spans="1:6">
      <c r="A77" s="48" t="s">
        <v>68</v>
      </c>
      <c r="B77" s="38" t="s">
        <v>150</v>
      </c>
      <c r="C77" s="38"/>
      <c r="D77" s="45"/>
      <c r="E77" s="284"/>
      <c r="F77" s="45"/>
    </row>
    <row r="78" spans="1:6">
      <c r="A78" s="48"/>
      <c r="B78" s="38" t="s">
        <v>151</v>
      </c>
      <c r="C78" s="38"/>
      <c r="D78" s="45"/>
      <c r="E78" s="284"/>
      <c r="F78" s="45"/>
    </row>
    <row r="79" spans="1:6">
      <c r="A79" s="48"/>
      <c r="B79" s="38" t="s">
        <v>152</v>
      </c>
      <c r="C79" s="38" t="s">
        <v>7</v>
      </c>
      <c r="D79" s="45">
        <v>1075</v>
      </c>
      <c r="E79" s="284"/>
      <c r="F79" s="45">
        <f>D79*E79</f>
        <v>0</v>
      </c>
    </row>
    <row r="80" spans="1:6">
      <c r="A80" s="48"/>
      <c r="B80" s="38"/>
      <c r="C80" s="38"/>
      <c r="D80" s="45"/>
      <c r="E80" s="284"/>
      <c r="F80" s="45"/>
    </row>
    <row r="81" spans="1:6">
      <c r="A81" s="48"/>
      <c r="B81" s="38" t="s">
        <v>153</v>
      </c>
      <c r="C81" s="38"/>
      <c r="D81" s="45"/>
      <c r="E81" s="284"/>
      <c r="F81" s="45"/>
    </row>
    <row r="82" spans="1:6">
      <c r="A82" s="48" t="s">
        <v>96</v>
      </c>
      <c r="B82" s="38" t="s">
        <v>372</v>
      </c>
      <c r="C82" s="38"/>
      <c r="D82" s="45"/>
      <c r="E82" s="284"/>
      <c r="F82" s="45"/>
    </row>
    <row r="83" spans="1:6">
      <c r="A83" s="48"/>
      <c r="B83" s="38" t="s">
        <v>373</v>
      </c>
      <c r="C83" s="38" t="s">
        <v>11</v>
      </c>
      <c r="D83" s="45">
        <v>60</v>
      </c>
      <c r="E83" s="284"/>
      <c r="F83" s="45">
        <f>D83*E83</f>
        <v>0</v>
      </c>
    </row>
    <row r="84" spans="1:6">
      <c r="A84" s="48"/>
      <c r="B84" s="38"/>
      <c r="C84" s="38"/>
      <c r="D84" s="45"/>
      <c r="E84" s="284"/>
      <c r="F84" s="45"/>
    </row>
    <row r="85" spans="1:6">
      <c r="A85" s="48"/>
      <c r="B85" s="38" t="s">
        <v>155</v>
      </c>
      <c r="C85" s="38"/>
      <c r="D85" s="45"/>
      <c r="E85" s="284"/>
      <c r="F85" s="45"/>
    </row>
    <row r="86" spans="1:6">
      <c r="A86" s="360" t="s">
        <v>158</v>
      </c>
      <c r="B86" s="361" t="s">
        <v>540</v>
      </c>
      <c r="C86" s="361"/>
      <c r="D86" s="363"/>
      <c r="E86" s="284"/>
      <c r="F86" s="45"/>
    </row>
    <row r="87" spans="1:6">
      <c r="A87" s="362"/>
      <c r="B87" s="361" t="s">
        <v>157</v>
      </c>
      <c r="C87" s="361" t="s">
        <v>7</v>
      </c>
      <c r="D87" s="363">
        <v>1075</v>
      </c>
      <c r="E87" s="284"/>
      <c r="F87" s="45">
        <f>D87*E87</f>
        <v>0</v>
      </c>
    </row>
    <row r="88" spans="1:6">
      <c r="A88" s="48"/>
      <c r="B88" s="38"/>
      <c r="C88" s="38"/>
      <c r="D88" s="45"/>
      <c r="E88" s="284"/>
      <c r="F88" s="45"/>
    </row>
    <row r="89" spans="1:6">
      <c r="A89" s="48"/>
      <c r="B89" s="38" t="s">
        <v>55</v>
      </c>
      <c r="C89" s="38"/>
      <c r="D89" s="45"/>
      <c r="E89" s="284"/>
      <c r="F89" s="45"/>
    </row>
    <row r="90" spans="1:6">
      <c r="A90" s="48" t="s">
        <v>159</v>
      </c>
      <c r="B90" s="38" t="s">
        <v>56</v>
      </c>
      <c r="C90" s="38"/>
      <c r="D90" s="45"/>
      <c r="E90" s="284"/>
      <c r="F90" s="45"/>
    </row>
    <row r="91" spans="1:6">
      <c r="A91" s="48"/>
      <c r="B91" s="38" t="s">
        <v>57</v>
      </c>
      <c r="C91" s="38" t="s">
        <v>7</v>
      </c>
      <c r="D91" s="45">
        <v>810</v>
      </c>
      <c r="E91" s="284"/>
      <c r="F91" s="45">
        <f>D91*E91</f>
        <v>0</v>
      </c>
    </row>
    <row r="92" spans="1:6">
      <c r="A92" s="48"/>
      <c r="B92" s="38"/>
      <c r="C92" s="38"/>
      <c r="D92" s="45"/>
      <c r="E92" s="284"/>
      <c r="F92" s="45"/>
    </row>
    <row r="93" spans="1:6">
      <c r="A93" s="48"/>
      <c r="B93" s="38" t="s">
        <v>58</v>
      </c>
      <c r="C93" s="38"/>
      <c r="D93" s="45"/>
      <c r="E93" s="284"/>
      <c r="F93" s="45"/>
    </row>
    <row r="94" spans="1:6">
      <c r="A94" s="48" t="s">
        <v>160</v>
      </c>
      <c r="B94" s="38" t="s">
        <v>59</v>
      </c>
      <c r="C94" s="38" t="s">
        <v>7</v>
      </c>
      <c r="D94" s="45">
        <v>810</v>
      </c>
      <c r="E94" s="284"/>
      <c r="F94" s="45">
        <f>D94*E94</f>
        <v>0</v>
      </c>
    </row>
    <row r="95" spans="1:6">
      <c r="A95" s="48"/>
      <c r="B95" s="38"/>
      <c r="C95" s="38"/>
      <c r="D95" s="45"/>
      <c r="E95" s="284"/>
      <c r="F95" s="45"/>
    </row>
    <row r="96" spans="1:6">
      <c r="A96" s="48"/>
      <c r="B96" s="38" t="s">
        <v>60</v>
      </c>
      <c r="C96" s="38"/>
      <c r="D96" s="45"/>
      <c r="E96" s="284"/>
      <c r="F96" s="45"/>
    </row>
    <row r="97" spans="1:6">
      <c r="A97" s="48" t="s">
        <v>161</v>
      </c>
      <c r="B97" s="53" t="s">
        <v>1649</v>
      </c>
      <c r="C97" s="53" t="s">
        <v>12</v>
      </c>
      <c r="D97" s="45">
        <v>205</v>
      </c>
      <c r="E97" s="284"/>
      <c r="F97" s="45">
        <f>D97*E97</f>
        <v>0</v>
      </c>
    </row>
    <row r="98" spans="1:6">
      <c r="A98" s="48"/>
      <c r="B98" s="53"/>
      <c r="C98" s="53"/>
      <c r="D98" s="45"/>
      <c r="E98" s="284"/>
      <c r="F98" s="45"/>
    </row>
    <row r="99" spans="1:6">
      <c r="A99" s="48"/>
      <c r="B99" s="53" t="s">
        <v>13</v>
      </c>
      <c r="C99" s="53"/>
      <c r="D99" s="45"/>
      <c r="E99" s="284"/>
      <c r="F99" s="45"/>
    </row>
    <row r="100" spans="1:6" ht="25.35">
      <c r="A100" s="48" t="s">
        <v>162</v>
      </c>
      <c r="B100" s="329" t="s">
        <v>1650</v>
      </c>
      <c r="C100" s="53" t="s">
        <v>12</v>
      </c>
      <c r="D100" s="45">
        <v>1505</v>
      </c>
      <c r="E100" s="284"/>
      <c r="F100" s="45">
        <f>D100*E100</f>
        <v>0</v>
      </c>
    </row>
    <row r="101" spans="1:6">
      <c r="A101" s="48"/>
      <c r="B101" s="38"/>
      <c r="C101" s="38"/>
      <c r="D101" s="45"/>
      <c r="E101" s="284"/>
      <c r="F101" s="45"/>
    </row>
    <row r="102" spans="1:6">
      <c r="A102" s="48"/>
      <c r="B102" s="38" t="s">
        <v>61</v>
      </c>
      <c r="C102" s="38"/>
      <c r="D102" s="45"/>
      <c r="E102" s="284"/>
      <c r="F102" s="45"/>
    </row>
    <row r="103" spans="1:6">
      <c r="A103" s="48" t="s">
        <v>163</v>
      </c>
      <c r="B103" s="38" t="s">
        <v>62</v>
      </c>
      <c r="C103" s="38"/>
      <c r="D103" s="45"/>
      <c r="E103" s="284"/>
      <c r="F103" s="45"/>
    </row>
    <row r="104" spans="1:6">
      <c r="A104" s="48"/>
      <c r="B104" s="38" t="s">
        <v>63</v>
      </c>
      <c r="C104" s="38" t="s">
        <v>11</v>
      </c>
      <c r="D104" s="45">
        <v>70</v>
      </c>
      <c r="E104" s="284"/>
      <c r="F104" s="45">
        <f>D104*E104</f>
        <v>0</v>
      </c>
    </row>
    <row r="105" spans="1:6">
      <c r="A105" s="48"/>
      <c r="B105" s="38"/>
      <c r="C105" s="38"/>
      <c r="D105" s="45"/>
      <c r="E105" s="284"/>
      <c r="F105" s="45"/>
    </row>
    <row r="106" spans="1:6">
      <c r="A106" s="48"/>
      <c r="B106" s="38" t="s">
        <v>39</v>
      </c>
      <c r="C106" s="38"/>
      <c r="D106" s="45"/>
      <c r="E106" s="284"/>
      <c r="F106" s="45"/>
    </row>
    <row r="107" spans="1:6">
      <c r="A107" s="48" t="s">
        <v>500</v>
      </c>
      <c r="B107" s="38" t="s">
        <v>40</v>
      </c>
      <c r="C107" s="38"/>
      <c r="D107" s="45"/>
      <c r="E107" s="284"/>
      <c r="F107" s="45"/>
    </row>
    <row r="108" spans="1:6">
      <c r="B108" s="38" t="s">
        <v>41</v>
      </c>
      <c r="C108" s="38" t="s">
        <v>11</v>
      </c>
      <c r="D108" s="45">
        <v>770</v>
      </c>
      <c r="E108" s="284"/>
      <c r="F108" s="45">
        <f>D108*E108</f>
        <v>0</v>
      </c>
    </row>
    <row r="109" spans="1:6" ht="13" thickBot="1">
      <c r="A109" s="48"/>
      <c r="B109" s="39"/>
      <c r="E109" s="51"/>
      <c r="F109" s="45"/>
    </row>
    <row r="110" spans="1:6" ht="13" thickBot="1">
      <c r="A110" s="40"/>
      <c r="B110" s="43" t="s">
        <v>10</v>
      </c>
      <c r="C110" s="41"/>
      <c r="D110" s="42"/>
      <c r="E110" s="286"/>
      <c r="F110" s="44">
        <f>SUM(F46:F109)</f>
        <v>0</v>
      </c>
    </row>
    <row r="111" spans="1:6">
      <c r="A111" s="40"/>
      <c r="B111" s="38"/>
      <c r="E111" s="51"/>
      <c r="F111" s="45"/>
    </row>
    <row r="112" spans="1:6">
      <c r="A112" s="40"/>
      <c r="B112" s="38"/>
      <c r="E112" s="51"/>
      <c r="F112" s="45"/>
    </row>
    <row r="113" spans="1:6">
      <c r="A113" s="40" t="s">
        <v>97</v>
      </c>
      <c r="B113" s="39" t="s">
        <v>14</v>
      </c>
      <c r="E113" s="51"/>
      <c r="F113" s="45"/>
    </row>
    <row r="114" spans="1:6">
      <c r="A114" s="48"/>
      <c r="B114" s="38"/>
      <c r="C114" s="38"/>
      <c r="D114" s="45"/>
      <c r="E114" s="284"/>
      <c r="F114" s="45"/>
    </row>
    <row r="115" spans="1:6">
      <c r="A115" s="48"/>
      <c r="B115" s="38" t="s">
        <v>164</v>
      </c>
      <c r="C115" s="38"/>
      <c r="D115" s="45"/>
      <c r="E115" s="284"/>
      <c r="F115" s="45"/>
    </row>
    <row r="116" spans="1:6">
      <c r="A116" s="48" t="s">
        <v>98</v>
      </c>
      <c r="B116" s="38" t="s">
        <v>165</v>
      </c>
      <c r="C116" s="38"/>
      <c r="D116" s="45"/>
      <c r="E116" s="284"/>
      <c r="F116" s="45"/>
    </row>
    <row r="117" spans="1:6">
      <c r="A117" s="48"/>
      <c r="B117" s="38" t="s">
        <v>166</v>
      </c>
      <c r="C117" s="38"/>
      <c r="D117" s="45"/>
      <c r="E117" s="284"/>
      <c r="F117" s="45"/>
    </row>
    <row r="118" spans="1:6">
      <c r="A118" s="48"/>
      <c r="B118" s="38" t="s">
        <v>167</v>
      </c>
      <c r="C118" s="38" t="s">
        <v>11</v>
      </c>
      <c r="D118" s="45">
        <v>315</v>
      </c>
      <c r="E118" s="284"/>
      <c r="F118" s="45">
        <f>D118*E118</f>
        <v>0</v>
      </c>
    </row>
    <row r="119" spans="1:6">
      <c r="A119" s="48"/>
      <c r="B119" s="38"/>
      <c r="C119" s="38"/>
      <c r="D119" s="45"/>
      <c r="E119" s="284"/>
      <c r="F119" s="45"/>
    </row>
    <row r="120" spans="1:6">
      <c r="A120" s="48"/>
      <c r="B120" s="38" t="s">
        <v>656</v>
      </c>
      <c r="C120" s="38"/>
      <c r="D120" s="84"/>
      <c r="E120" s="284"/>
      <c r="F120" s="45"/>
    </row>
    <row r="121" spans="1:6">
      <c r="A121" s="48" t="s">
        <v>27</v>
      </c>
      <c r="B121" s="38" t="s">
        <v>375</v>
      </c>
      <c r="C121" s="38"/>
      <c r="D121" s="84"/>
      <c r="E121" s="284"/>
      <c r="F121" s="45"/>
    </row>
    <row r="122" spans="1:6">
      <c r="A122" s="48"/>
      <c r="B122" s="38" t="s">
        <v>376</v>
      </c>
      <c r="C122" s="38"/>
      <c r="D122" s="84"/>
      <c r="E122" s="284"/>
      <c r="F122" s="45"/>
    </row>
    <row r="123" spans="1:6">
      <c r="A123" s="48"/>
      <c r="B123" s="38" t="s">
        <v>667</v>
      </c>
      <c r="C123" s="35"/>
      <c r="D123" s="85"/>
      <c r="E123" s="287"/>
      <c r="F123" s="35"/>
    </row>
    <row r="124" spans="1:6">
      <c r="A124" s="48"/>
      <c r="B124" s="38" t="s">
        <v>176</v>
      </c>
      <c r="C124" s="38" t="s">
        <v>12</v>
      </c>
      <c r="D124" s="45">
        <v>484</v>
      </c>
      <c r="E124" s="284"/>
      <c r="F124" s="45">
        <f>D124*E124</f>
        <v>0</v>
      </c>
    </row>
    <row r="125" spans="1:6">
      <c r="A125" s="48"/>
      <c r="B125" s="38"/>
      <c r="C125" s="38"/>
      <c r="D125" s="45"/>
      <c r="E125" s="284"/>
      <c r="F125" s="45"/>
    </row>
    <row r="126" spans="1:6">
      <c r="A126" s="48"/>
      <c r="B126" s="38" t="s">
        <v>168</v>
      </c>
      <c r="C126" s="38"/>
      <c r="D126" s="45"/>
      <c r="E126" s="284"/>
      <c r="F126" s="45"/>
    </row>
    <row r="127" spans="1:6">
      <c r="A127" s="48" t="s">
        <v>174</v>
      </c>
      <c r="B127" s="38" t="s">
        <v>169</v>
      </c>
      <c r="C127" s="38"/>
      <c r="D127" s="45"/>
      <c r="E127" s="284"/>
      <c r="F127" s="45"/>
    </row>
    <row r="128" spans="1:6">
      <c r="A128" s="48"/>
      <c r="B128" s="38" t="s">
        <v>170</v>
      </c>
      <c r="C128" s="38"/>
      <c r="D128" s="45"/>
      <c r="E128" s="284"/>
      <c r="F128" s="45"/>
    </row>
    <row r="129" spans="1:6">
      <c r="A129" s="48"/>
      <c r="B129" s="38" t="s">
        <v>171</v>
      </c>
      <c r="C129" s="38"/>
      <c r="D129" s="45"/>
      <c r="E129" s="284"/>
      <c r="F129" s="45"/>
    </row>
    <row r="130" spans="1:6">
      <c r="A130" s="48"/>
      <c r="B130" s="38" t="s">
        <v>172</v>
      </c>
      <c r="C130" s="38" t="s">
        <v>7</v>
      </c>
      <c r="D130" s="45">
        <v>2392</v>
      </c>
      <c r="E130" s="284"/>
      <c r="F130" s="45">
        <f>D130*E130</f>
        <v>0</v>
      </c>
    </row>
    <row r="131" spans="1:6">
      <c r="A131" s="48"/>
      <c r="B131" s="38" t="s">
        <v>377</v>
      </c>
      <c r="C131" s="38"/>
      <c r="D131" s="45"/>
      <c r="E131" s="284"/>
      <c r="F131" s="45"/>
    </row>
    <row r="132" spans="1:6">
      <c r="A132" s="48"/>
      <c r="B132" s="38"/>
      <c r="C132" s="38"/>
      <c r="D132" s="45"/>
      <c r="E132" s="284"/>
      <c r="F132" s="45"/>
    </row>
    <row r="133" spans="1:6">
      <c r="A133" s="48"/>
      <c r="B133" s="38" t="s">
        <v>380</v>
      </c>
      <c r="C133" s="38"/>
      <c r="D133" s="45"/>
      <c r="E133" s="284"/>
      <c r="F133" s="45"/>
    </row>
    <row r="134" spans="1:6">
      <c r="A134" s="48" t="s">
        <v>184</v>
      </c>
      <c r="B134" s="38" t="s">
        <v>381</v>
      </c>
      <c r="C134" s="38"/>
      <c r="D134" s="45"/>
      <c r="E134" s="284"/>
      <c r="F134" s="45"/>
    </row>
    <row r="135" spans="1:6">
      <c r="A135" s="48"/>
      <c r="B135" s="38" t="s">
        <v>170</v>
      </c>
      <c r="C135" s="38"/>
      <c r="D135" s="45"/>
      <c r="E135" s="284"/>
      <c r="F135" s="45"/>
    </row>
    <row r="136" spans="1:6">
      <c r="A136" s="48"/>
      <c r="B136" s="38" t="s">
        <v>382</v>
      </c>
      <c r="C136" s="38"/>
      <c r="D136" s="45"/>
      <c r="E136" s="284"/>
      <c r="F136" s="45"/>
    </row>
    <row r="137" spans="1:6">
      <c r="A137" s="48"/>
      <c r="B137" s="38" t="s">
        <v>383</v>
      </c>
      <c r="C137" s="38" t="s">
        <v>7</v>
      </c>
      <c r="D137" s="45">
        <v>25</v>
      </c>
      <c r="E137" s="284"/>
      <c r="F137" s="45">
        <f>D137*E137</f>
        <v>0</v>
      </c>
    </row>
    <row r="138" spans="1:6">
      <c r="A138" s="48"/>
      <c r="B138" s="38" t="s">
        <v>458</v>
      </c>
      <c r="C138" s="38"/>
      <c r="D138" s="45"/>
      <c r="E138" s="284"/>
      <c r="F138" s="45"/>
    </row>
    <row r="139" spans="1:6">
      <c r="A139" s="48"/>
      <c r="B139" s="38"/>
      <c r="C139" s="38"/>
      <c r="D139" s="45"/>
      <c r="E139" s="284"/>
      <c r="F139" s="45"/>
    </row>
    <row r="140" spans="1:6">
      <c r="A140" s="48"/>
      <c r="B140" s="38" t="s">
        <v>177</v>
      </c>
      <c r="C140" s="38"/>
      <c r="D140" s="45"/>
      <c r="E140" s="284"/>
      <c r="F140" s="45"/>
    </row>
    <row r="141" spans="1:6">
      <c r="A141" s="48" t="s">
        <v>190</v>
      </c>
      <c r="B141" s="38" t="s">
        <v>179</v>
      </c>
      <c r="C141" s="38"/>
      <c r="D141" s="45"/>
      <c r="E141" s="284"/>
      <c r="F141" s="45"/>
    </row>
    <row r="142" spans="1:6">
      <c r="A142" s="48"/>
      <c r="B142" s="38" t="s">
        <v>180</v>
      </c>
      <c r="C142" s="38"/>
      <c r="D142" s="45"/>
      <c r="E142" s="284"/>
      <c r="F142" s="45"/>
    </row>
    <row r="143" spans="1:6">
      <c r="A143" s="48"/>
      <c r="B143" s="38" t="s">
        <v>181</v>
      </c>
      <c r="C143" s="38"/>
      <c r="D143" s="45"/>
      <c r="E143" s="284"/>
      <c r="F143" s="45"/>
    </row>
    <row r="144" spans="1:6">
      <c r="A144" s="48"/>
      <c r="B144" s="38" t="s">
        <v>182</v>
      </c>
      <c r="C144" s="38"/>
      <c r="D144" s="45"/>
      <c r="E144" s="284"/>
      <c r="F144" s="45"/>
    </row>
    <row r="145" spans="1:6">
      <c r="A145" s="48"/>
      <c r="B145" s="38" t="s">
        <v>183</v>
      </c>
      <c r="C145" s="38" t="s">
        <v>7</v>
      </c>
      <c r="D145" s="45">
        <v>2392</v>
      </c>
      <c r="E145" s="284"/>
      <c r="F145" s="45">
        <f>D145*E145</f>
        <v>0</v>
      </c>
    </row>
    <row r="146" spans="1:6">
      <c r="A146" s="48"/>
      <c r="B146" s="38" t="s">
        <v>377</v>
      </c>
      <c r="C146" s="38"/>
      <c r="D146" s="45"/>
      <c r="E146" s="284"/>
      <c r="F146" s="45"/>
    </row>
    <row r="147" spans="1:6">
      <c r="A147" s="48"/>
      <c r="B147" s="38"/>
      <c r="C147" s="38"/>
      <c r="D147" s="45"/>
      <c r="E147" s="284"/>
      <c r="F147" s="45"/>
    </row>
    <row r="148" spans="1:6">
      <c r="A148" s="48"/>
      <c r="B148" s="38" t="s">
        <v>385</v>
      </c>
      <c r="C148" s="38"/>
      <c r="D148" s="45"/>
      <c r="E148" s="284"/>
      <c r="F148" s="45"/>
    </row>
    <row r="149" spans="1:6">
      <c r="A149" s="48" t="s">
        <v>195</v>
      </c>
      <c r="B149" s="38" t="s">
        <v>386</v>
      </c>
      <c r="C149" s="38"/>
      <c r="D149" s="45"/>
      <c r="E149" s="284"/>
      <c r="F149" s="45"/>
    </row>
    <row r="150" spans="1:6">
      <c r="B150" s="38" t="s">
        <v>387</v>
      </c>
      <c r="C150" s="38" t="s">
        <v>7</v>
      </c>
      <c r="D150" s="45">
        <v>2392</v>
      </c>
      <c r="E150" s="284"/>
      <c r="F150" s="45">
        <f>D150*E150</f>
        <v>0</v>
      </c>
    </row>
    <row r="151" spans="1:6">
      <c r="A151" s="48"/>
      <c r="B151" s="38"/>
      <c r="C151" s="38"/>
      <c r="D151" s="45"/>
      <c r="E151" s="284"/>
      <c r="F151" s="45"/>
    </row>
    <row r="152" spans="1:6">
      <c r="A152" s="48"/>
      <c r="B152" s="38" t="s">
        <v>112</v>
      </c>
      <c r="C152" s="38"/>
      <c r="D152" s="45"/>
      <c r="E152" s="284"/>
      <c r="F152" s="45"/>
    </row>
    <row r="153" spans="1:6">
      <c r="A153" s="48" t="s">
        <v>199</v>
      </c>
      <c r="B153" s="38" t="s">
        <v>388</v>
      </c>
      <c r="C153" s="38"/>
      <c r="D153" s="45"/>
      <c r="E153" s="284"/>
      <c r="F153" s="45"/>
    </row>
    <row r="154" spans="1:6">
      <c r="A154" s="48"/>
      <c r="B154" s="38" t="s">
        <v>389</v>
      </c>
      <c r="C154" s="38" t="s">
        <v>7</v>
      </c>
      <c r="D154" s="45">
        <v>2392</v>
      </c>
      <c r="E154" s="284"/>
      <c r="F154" s="45">
        <f>D154*E154</f>
        <v>0</v>
      </c>
    </row>
    <row r="155" spans="1:6">
      <c r="A155" s="48"/>
      <c r="B155" s="38"/>
      <c r="C155" s="38"/>
      <c r="D155" s="45"/>
      <c r="E155" s="284"/>
      <c r="F155" s="45"/>
    </row>
    <row r="156" spans="1:6">
      <c r="A156" s="48"/>
      <c r="B156" s="38" t="s">
        <v>189</v>
      </c>
      <c r="C156" s="38"/>
      <c r="D156" s="45"/>
      <c r="E156" s="284"/>
      <c r="F156" s="45"/>
    </row>
    <row r="157" spans="1:6">
      <c r="A157" s="48" t="s">
        <v>200</v>
      </c>
      <c r="B157" s="38" t="s">
        <v>191</v>
      </c>
      <c r="C157" s="38"/>
      <c r="D157" s="45"/>
      <c r="E157" s="284"/>
      <c r="F157" s="45"/>
    </row>
    <row r="158" spans="1:6">
      <c r="A158" s="48"/>
      <c r="B158" s="38" t="s">
        <v>192</v>
      </c>
      <c r="C158" s="38"/>
      <c r="D158" s="45"/>
      <c r="E158" s="284"/>
      <c r="F158" s="45"/>
    </row>
    <row r="159" spans="1:6">
      <c r="A159" s="48"/>
      <c r="B159" s="38" t="s">
        <v>193</v>
      </c>
      <c r="C159" s="38" t="s">
        <v>134</v>
      </c>
      <c r="D159" s="45">
        <v>380</v>
      </c>
      <c r="E159" s="284"/>
      <c r="F159" s="45">
        <f>D159*E159</f>
        <v>0</v>
      </c>
    </row>
    <row r="160" spans="1:6">
      <c r="A160" s="48"/>
      <c r="B160" s="38"/>
      <c r="C160" s="38"/>
      <c r="D160" s="45"/>
      <c r="E160" s="284"/>
      <c r="F160" s="45"/>
    </row>
    <row r="161" spans="1:6">
      <c r="A161" s="48"/>
      <c r="B161" s="38" t="s">
        <v>198</v>
      </c>
      <c r="C161" s="38"/>
      <c r="D161" s="45"/>
      <c r="E161" s="284"/>
      <c r="F161" s="45"/>
    </row>
    <row r="162" spans="1:6">
      <c r="A162" s="48" t="s">
        <v>205</v>
      </c>
      <c r="B162" s="38" t="s">
        <v>191</v>
      </c>
      <c r="C162" s="38"/>
      <c r="D162" s="45"/>
      <c r="E162" s="284"/>
      <c r="F162" s="45"/>
    </row>
    <row r="163" spans="1:6">
      <c r="A163" s="48"/>
      <c r="B163" s="38" t="s">
        <v>196</v>
      </c>
      <c r="C163" s="38"/>
      <c r="D163" s="45"/>
      <c r="E163" s="284"/>
      <c r="F163" s="45"/>
    </row>
    <row r="164" spans="1:6">
      <c r="A164" s="48"/>
      <c r="B164" s="38" t="s">
        <v>193</v>
      </c>
      <c r="C164" s="38" t="s">
        <v>134</v>
      </c>
      <c r="D164" s="45">
        <v>5</v>
      </c>
      <c r="E164" s="284"/>
      <c r="F164" s="45">
        <f>D164*E164</f>
        <v>0</v>
      </c>
    </row>
    <row r="165" spans="1:6">
      <c r="A165" s="48"/>
      <c r="B165" s="38"/>
      <c r="C165" s="38"/>
      <c r="D165" s="45"/>
      <c r="E165" s="284"/>
      <c r="F165" s="45"/>
    </row>
    <row r="166" spans="1:6">
      <c r="A166" s="48"/>
      <c r="B166" s="38" t="s">
        <v>81</v>
      </c>
      <c r="C166" s="38"/>
      <c r="D166" s="45"/>
      <c r="E166" s="284"/>
      <c r="F166" s="45"/>
    </row>
    <row r="167" spans="1:6">
      <c r="A167" s="48" t="s">
        <v>208</v>
      </c>
      <c r="B167" s="38" t="s">
        <v>78</v>
      </c>
      <c r="C167" s="38"/>
      <c r="D167" s="45"/>
      <c r="E167" s="284"/>
      <c r="F167" s="45"/>
    </row>
    <row r="168" spans="1:6">
      <c r="B168" s="38" t="s">
        <v>82</v>
      </c>
      <c r="C168" s="38" t="s">
        <v>11</v>
      </c>
      <c r="D168" s="45">
        <v>50</v>
      </c>
      <c r="E168" s="284"/>
      <c r="F168" s="45">
        <f>D168*E168</f>
        <v>0</v>
      </c>
    </row>
    <row r="169" spans="1:6" ht="13" thickBot="1">
      <c r="A169" s="48"/>
      <c r="B169" s="39"/>
      <c r="E169" s="51"/>
      <c r="F169" s="45"/>
    </row>
    <row r="170" spans="1:6" ht="13" thickBot="1">
      <c r="A170" s="40"/>
      <c r="B170" s="43" t="s">
        <v>15</v>
      </c>
      <c r="C170" s="41"/>
      <c r="D170" s="42"/>
      <c r="E170" s="286"/>
      <c r="F170" s="44">
        <f>SUM(F113:F169)</f>
        <v>0</v>
      </c>
    </row>
    <row r="171" spans="1:6">
      <c r="A171" s="40"/>
      <c r="B171" s="38"/>
      <c r="E171" s="51"/>
      <c r="F171" s="45"/>
    </row>
    <row r="172" spans="1:6">
      <c r="A172" s="40" t="s">
        <v>99</v>
      </c>
      <c r="B172" s="39" t="s">
        <v>221</v>
      </c>
      <c r="E172" s="51"/>
      <c r="F172" s="45"/>
    </row>
    <row r="173" spans="1:6">
      <c r="A173" s="48"/>
      <c r="B173" s="38"/>
      <c r="C173" s="38"/>
      <c r="D173" s="45"/>
      <c r="E173" s="284"/>
      <c r="F173" s="45"/>
    </row>
    <row r="174" spans="1:6">
      <c r="A174" s="48"/>
      <c r="B174" s="38" t="s">
        <v>478</v>
      </c>
      <c r="C174" s="38"/>
      <c r="D174" s="45"/>
      <c r="E174" s="284"/>
      <c r="F174" s="45"/>
    </row>
    <row r="175" spans="1:6">
      <c r="A175" s="48" t="s">
        <v>100</v>
      </c>
      <c r="B175" s="38" t="s">
        <v>479</v>
      </c>
      <c r="C175" s="38"/>
      <c r="D175" s="45"/>
      <c r="E175" s="284"/>
      <c r="F175" s="45"/>
    </row>
    <row r="176" spans="1:6">
      <c r="A176" s="48"/>
      <c r="B176" s="38" t="s">
        <v>480</v>
      </c>
      <c r="C176" s="38"/>
      <c r="D176" s="45"/>
      <c r="E176" s="284"/>
      <c r="F176" s="45"/>
    </row>
    <row r="177" spans="1:6">
      <c r="A177" s="48"/>
      <c r="B177" s="38" t="s">
        <v>481</v>
      </c>
      <c r="C177" s="38"/>
      <c r="D177" s="45"/>
      <c r="E177" s="284"/>
      <c r="F177" s="45"/>
    </row>
    <row r="178" spans="1:6">
      <c r="A178" s="48"/>
      <c r="B178" s="38" t="s">
        <v>482</v>
      </c>
      <c r="C178" s="38"/>
      <c r="D178" s="45"/>
      <c r="E178" s="284"/>
      <c r="F178" s="45"/>
    </row>
    <row r="179" spans="1:6">
      <c r="A179" s="48"/>
      <c r="B179" s="38" t="s">
        <v>483</v>
      </c>
      <c r="C179" s="38" t="s">
        <v>134</v>
      </c>
      <c r="D179" s="45">
        <v>385</v>
      </c>
      <c r="E179" s="284"/>
      <c r="F179" s="45">
        <f>D179*E179</f>
        <v>0</v>
      </c>
    </row>
    <row r="180" spans="1:6">
      <c r="A180" s="48"/>
      <c r="B180" s="38"/>
      <c r="C180" s="38"/>
      <c r="D180" s="45"/>
      <c r="E180" s="284"/>
      <c r="F180" s="45"/>
    </row>
    <row r="181" spans="1:6">
      <c r="A181" s="48"/>
      <c r="B181" s="38" t="s">
        <v>112</v>
      </c>
      <c r="C181" s="38"/>
      <c r="D181" s="45"/>
      <c r="E181" s="284"/>
      <c r="F181" s="45"/>
    </row>
    <row r="182" spans="1:6">
      <c r="A182" s="48" t="s">
        <v>101</v>
      </c>
      <c r="B182" s="38" t="s">
        <v>231</v>
      </c>
      <c r="C182" s="38"/>
      <c r="D182" s="45"/>
      <c r="E182" s="284"/>
      <c r="F182" s="45"/>
    </row>
    <row r="183" spans="1:6">
      <c r="A183" s="48"/>
      <c r="B183" s="38" t="s">
        <v>232</v>
      </c>
      <c r="C183" s="38"/>
      <c r="D183" s="45"/>
      <c r="E183" s="284"/>
      <c r="F183" s="45"/>
    </row>
    <row r="184" spans="1:6">
      <c r="A184" s="48"/>
      <c r="B184" s="38" t="s">
        <v>233</v>
      </c>
      <c r="C184" s="38"/>
      <c r="D184" s="45"/>
      <c r="E184" s="284"/>
      <c r="F184" s="45"/>
    </row>
    <row r="185" spans="1:6">
      <c r="A185" s="48"/>
      <c r="B185" s="38" t="s">
        <v>234</v>
      </c>
      <c r="C185" s="38"/>
      <c r="D185" s="45"/>
      <c r="E185" s="284"/>
      <c r="F185" s="45"/>
    </row>
    <row r="186" spans="1:6">
      <c r="A186" s="48"/>
      <c r="B186" s="38" t="s">
        <v>235</v>
      </c>
      <c r="C186" s="38"/>
      <c r="D186" s="45"/>
      <c r="E186" s="284"/>
      <c r="F186" s="45"/>
    </row>
    <row r="187" spans="1:6">
      <c r="A187" s="48"/>
      <c r="B187" s="38" t="s">
        <v>236</v>
      </c>
      <c r="C187" s="38"/>
      <c r="D187" s="45"/>
      <c r="E187" s="284"/>
      <c r="F187" s="45"/>
    </row>
    <row r="188" spans="1:6">
      <c r="A188" s="48"/>
      <c r="B188" s="38" t="s">
        <v>237</v>
      </c>
      <c r="C188" s="38" t="s">
        <v>134</v>
      </c>
      <c r="D188" s="45">
        <v>30</v>
      </c>
      <c r="E188" s="284"/>
      <c r="F188" s="45">
        <f>D188*E188</f>
        <v>0</v>
      </c>
    </row>
    <row r="189" spans="1:6">
      <c r="A189" s="48"/>
      <c r="B189" s="38"/>
      <c r="C189" s="38"/>
      <c r="D189" s="45"/>
      <c r="E189" s="284"/>
      <c r="F189" s="45"/>
    </row>
    <row r="190" spans="1:6">
      <c r="A190" s="48"/>
      <c r="B190" s="38" t="s">
        <v>112</v>
      </c>
      <c r="C190" s="38"/>
      <c r="D190" s="45"/>
      <c r="E190" s="284"/>
      <c r="F190" s="45"/>
    </row>
    <row r="191" spans="1:6">
      <c r="A191" s="48" t="s">
        <v>102</v>
      </c>
      <c r="B191" s="38" t="s">
        <v>231</v>
      </c>
      <c r="C191" s="38"/>
      <c r="D191" s="45"/>
      <c r="E191" s="284"/>
      <c r="F191" s="45"/>
    </row>
    <row r="192" spans="1:6">
      <c r="A192" s="48"/>
      <c r="B192" s="38" t="s">
        <v>232</v>
      </c>
      <c r="C192" s="38"/>
      <c r="D192" s="45"/>
      <c r="E192" s="284"/>
      <c r="F192" s="45"/>
    </row>
    <row r="193" spans="1:6">
      <c r="A193" s="48"/>
      <c r="B193" s="38" t="s">
        <v>541</v>
      </c>
      <c r="C193" s="38"/>
      <c r="D193" s="45"/>
      <c r="E193" s="284"/>
      <c r="F193" s="45"/>
    </row>
    <row r="194" spans="1:6">
      <c r="A194" s="48"/>
      <c r="B194" s="38" t="s">
        <v>234</v>
      </c>
      <c r="C194" s="38"/>
      <c r="D194" s="45"/>
      <c r="E194" s="284"/>
      <c r="F194" s="45"/>
    </row>
    <row r="195" spans="1:6">
      <c r="A195" s="48"/>
      <c r="B195" s="38" t="s">
        <v>235</v>
      </c>
      <c r="C195" s="38"/>
      <c r="D195" s="45"/>
      <c r="E195" s="284"/>
      <c r="F195" s="45"/>
    </row>
    <row r="196" spans="1:6">
      <c r="A196" s="48"/>
      <c r="B196" s="38" t="s">
        <v>236</v>
      </c>
      <c r="C196" s="38"/>
      <c r="D196" s="45"/>
      <c r="E196" s="284"/>
      <c r="F196" s="45"/>
    </row>
    <row r="197" spans="1:6">
      <c r="A197" s="48"/>
      <c r="B197" s="38" t="s">
        <v>237</v>
      </c>
      <c r="C197" s="38" t="s">
        <v>134</v>
      </c>
      <c r="D197" s="45">
        <v>410</v>
      </c>
      <c r="E197" s="284"/>
      <c r="F197" s="45">
        <f>D197*E197</f>
        <v>0</v>
      </c>
    </row>
    <row r="198" spans="1:6">
      <c r="A198" s="48"/>
      <c r="B198" s="38"/>
      <c r="C198" s="38"/>
      <c r="D198" s="45"/>
      <c r="E198" s="284"/>
      <c r="F198" s="45"/>
    </row>
    <row r="199" spans="1:6">
      <c r="A199" s="48"/>
      <c r="B199" s="38" t="s">
        <v>112</v>
      </c>
      <c r="C199" s="38"/>
      <c r="D199" s="45"/>
      <c r="E199" s="284"/>
      <c r="F199" s="45"/>
    </row>
    <row r="200" spans="1:6">
      <c r="A200" s="48" t="s">
        <v>238</v>
      </c>
      <c r="B200" s="38" t="s">
        <v>241</v>
      </c>
      <c r="C200" s="38"/>
      <c r="D200" s="45"/>
      <c r="E200" s="284"/>
      <c r="F200" s="45"/>
    </row>
    <row r="201" spans="1:6">
      <c r="A201" s="48"/>
      <c r="B201" s="38" t="s">
        <v>242</v>
      </c>
      <c r="C201" s="38"/>
      <c r="D201" s="45"/>
      <c r="E201" s="284"/>
      <c r="F201" s="45"/>
    </row>
    <row r="202" spans="1:6">
      <c r="A202" s="48"/>
      <c r="B202" s="38" t="s">
        <v>395</v>
      </c>
      <c r="C202" s="38"/>
      <c r="D202" s="45"/>
      <c r="E202" s="284"/>
      <c r="F202" s="45"/>
    </row>
    <row r="203" spans="1:6">
      <c r="A203" s="48"/>
      <c r="B203" s="38" t="s">
        <v>244</v>
      </c>
      <c r="C203" s="38"/>
      <c r="D203" s="45"/>
      <c r="E203" s="284"/>
      <c r="F203" s="45"/>
    </row>
    <row r="204" spans="1:6">
      <c r="A204" s="48"/>
      <c r="B204" s="38" t="s">
        <v>245</v>
      </c>
      <c r="C204" s="38" t="s">
        <v>6</v>
      </c>
      <c r="D204" s="45">
        <v>18</v>
      </c>
      <c r="E204" s="284"/>
      <c r="F204" s="45">
        <f>D204*E204</f>
        <v>0</v>
      </c>
    </row>
    <row r="205" spans="1:6">
      <c r="A205" s="48"/>
      <c r="B205" s="38"/>
      <c r="C205" s="38"/>
      <c r="D205" s="45"/>
      <c r="E205" s="284"/>
      <c r="F205" s="45"/>
    </row>
    <row r="206" spans="1:6">
      <c r="A206" s="48"/>
      <c r="B206" s="38" t="s">
        <v>112</v>
      </c>
      <c r="C206" s="38"/>
      <c r="D206" s="45"/>
      <c r="E206" s="284"/>
      <c r="F206" s="45"/>
    </row>
    <row r="207" spans="1:6">
      <c r="A207" s="48" t="s">
        <v>240</v>
      </c>
      <c r="B207" s="38" t="s">
        <v>241</v>
      </c>
      <c r="C207" s="38"/>
      <c r="D207" s="45"/>
      <c r="E207" s="284"/>
      <c r="F207" s="45"/>
    </row>
    <row r="208" spans="1:6">
      <c r="A208" s="48"/>
      <c r="B208" s="38" t="s">
        <v>487</v>
      </c>
      <c r="C208" s="38"/>
      <c r="D208" s="45"/>
      <c r="E208" s="284"/>
      <c r="F208" s="45"/>
    </row>
    <row r="209" spans="1:6">
      <c r="A209" s="48"/>
      <c r="B209" s="38" t="s">
        <v>395</v>
      </c>
      <c r="C209" s="38"/>
      <c r="D209" s="45"/>
      <c r="E209" s="284"/>
      <c r="F209" s="45"/>
    </row>
    <row r="210" spans="1:6">
      <c r="A210" s="48"/>
      <c r="B210" s="38" t="s">
        <v>244</v>
      </c>
      <c r="C210" s="38"/>
      <c r="D210" s="45"/>
      <c r="E210" s="284"/>
      <c r="F210" s="45"/>
    </row>
    <row r="211" spans="1:6">
      <c r="A211" s="48"/>
      <c r="B211" s="38" t="s">
        <v>245</v>
      </c>
      <c r="C211" s="38" t="s">
        <v>6</v>
      </c>
      <c r="D211" s="45">
        <v>5</v>
      </c>
      <c r="E211" s="284"/>
      <c r="F211" s="45">
        <f>D211*E211</f>
        <v>0</v>
      </c>
    </row>
    <row r="212" spans="1:6">
      <c r="A212" s="48"/>
      <c r="B212" s="38"/>
      <c r="C212" s="38"/>
      <c r="D212" s="45"/>
      <c r="E212" s="284"/>
      <c r="F212" s="45"/>
    </row>
    <row r="213" spans="1:6">
      <c r="A213" s="48"/>
      <c r="B213" s="38" t="s">
        <v>112</v>
      </c>
      <c r="C213" s="38"/>
      <c r="D213" s="45"/>
      <c r="E213" s="284"/>
      <c r="F213" s="45"/>
    </row>
    <row r="214" spans="1:6">
      <c r="A214" s="48" t="s">
        <v>246</v>
      </c>
      <c r="B214" s="38" t="s">
        <v>241</v>
      </c>
      <c r="C214" s="38"/>
      <c r="D214" s="45"/>
      <c r="E214" s="284"/>
      <c r="F214" s="45"/>
    </row>
    <row r="215" spans="1:6">
      <c r="B215" s="38" t="s">
        <v>487</v>
      </c>
      <c r="C215" s="38"/>
      <c r="D215" s="45"/>
      <c r="E215" s="284"/>
      <c r="F215" s="45"/>
    </row>
    <row r="216" spans="1:6">
      <c r="A216" s="48"/>
      <c r="B216" s="38" t="s">
        <v>243</v>
      </c>
      <c r="C216" s="38"/>
      <c r="D216" s="45"/>
      <c r="E216" s="284"/>
      <c r="F216" s="45"/>
    </row>
    <row r="217" spans="1:6">
      <c r="A217" s="48"/>
      <c r="B217" s="38" t="s">
        <v>244</v>
      </c>
      <c r="C217" s="38"/>
      <c r="D217" s="45"/>
      <c r="E217" s="284"/>
      <c r="F217" s="45"/>
    </row>
    <row r="218" spans="1:6">
      <c r="A218" s="48"/>
      <c r="B218" s="38" t="s">
        <v>245</v>
      </c>
      <c r="C218" s="38" t="s">
        <v>6</v>
      </c>
      <c r="D218" s="45">
        <v>3</v>
      </c>
      <c r="E218" s="284"/>
      <c r="F218" s="45">
        <f>D218*E218</f>
        <v>0</v>
      </c>
    </row>
    <row r="219" spans="1:6">
      <c r="A219" s="48"/>
      <c r="B219" s="38"/>
      <c r="C219" s="38"/>
      <c r="D219" s="45"/>
      <c r="E219" s="284"/>
      <c r="F219" s="45"/>
    </row>
    <row r="220" spans="1:6">
      <c r="A220" s="48"/>
      <c r="B220" s="38" t="s">
        <v>463</v>
      </c>
      <c r="C220" s="38"/>
      <c r="D220" s="45"/>
      <c r="E220" s="284"/>
      <c r="F220" s="45"/>
    </row>
    <row r="221" spans="1:6">
      <c r="A221" s="48" t="s">
        <v>249</v>
      </c>
      <c r="B221" s="38" t="s">
        <v>397</v>
      </c>
      <c r="C221" s="38"/>
      <c r="D221" s="45"/>
      <c r="E221" s="284"/>
      <c r="F221" s="45"/>
    </row>
    <row r="222" spans="1:6">
      <c r="A222" s="48"/>
      <c r="B222" s="38" t="s">
        <v>542</v>
      </c>
      <c r="C222" s="38"/>
      <c r="D222" s="45"/>
      <c r="E222" s="284"/>
      <c r="F222" s="45"/>
    </row>
    <row r="223" spans="1:6">
      <c r="A223" s="48"/>
      <c r="B223" s="38" t="s">
        <v>399</v>
      </c>
      <c r="C223" s="38" t="s">
        <v>6</v>
      </c>
      <c r="D223" s="45">
        <v>18</v>
      </c>
      <c r="E223" s="284"/>
      <c r="F223" s="45">
        <f>D223*E223</f>
        <v>0</v>
      </c>
    </row>
    <row r="224" spans="1:6">
      <c r="A224" s="48"/>
      <c r="B224" s="38"/>
      <c r="C224" s="38"/>
      <c r="D224" s="45"/>
      <c r="E224" s="284"/>
      <c r="F224" s="45"/>
    </row>
    <row r="225" spans="1:6">
      <c r="A225" s="48"/>
      <c r="B225" s="38" t="s">
        <v>112</v>
      </c>
      <c r="C225" s="38"/>
      <c r="D225" s="45"/>
      <c r="E225" s="284"/>
      <c r="F225" s="45"/>
    </row>
    <row r="226" spans="1:6">
      <c r="A226" s="48" t="s">
        <v>253</v>
      </c>
      <c r="B226" s="38" t="s">
        <v>493</v>
      </c>
      <c r="C226" s="38"/>
      <c r="D226" s="45"/>
      <c r="E226" s="284"/>
      <c r="F226" s="45"/>
    </row>
    <row r="227" spans="1:6">
      <c r="A227" s="48"/>
      <c r="B227" s="38" t="s">
        <v>494</v>
      </c>
      <c r="C227" s="38"/>
      <c r="D227" s="45"/>
      <c r="E227" s="284"/>
      <c r="F227" s="45"/>
    </row>
    <row r="228" spans="1:6">
      <c r="A228" s="48"/>
      <c r="B228" s="38" t="s">
        <v>495</v>
      </c>
      <c r="C228" s="38"/>
      <c r="D228" s="45"/>
      <c r="E228" s="284"/>
      <c r="F228" s="45"/>
    </row>
    <row r="229" spans="1:6">
      <c r="A229" s="48"/>
      <c r="B229" s="38" t="s">
        <v>496</v>
      </c>
      <c r="C229" s="38" t="s">
        <v>6</v>
      </c>
      <c r="D229" s="45">
        <v>8</v>
      </c>
      <c r="E229" s="284"/>
      <c r="F229" s="45">
        <f>D229*E229</f>
        <v>0</v>
      </c>
    </row>
    <row r="230" spans="1:6" ht="13" thickBot="1">
      <c r="A230" s="40"/>
      <c r="B230" s="39"/>
      <c r="E230" s="51"/>
      <c r="F230" s="45"/>
    </row>
    <row r="231" spans="1:6" ht="13" thickBot="1">
      <c r="A231" s="40"/>
      <c r="B231" s="43" t="s">
        <v>257</v>
      </c>
      <c r="C231" s="41"/>
      <c r="D231" s="42"/>
      <c r="E231" s="286"/>
      <c r="F231" s="44">
        <f>SUM(F172:F230)</f>
        <v>0</v>
      </c>
    </row>
    <row r="232" spans="1:6">
      <c r="A232" s="40"/>
      <c r="B232" s="38"/>
      <c r="E232" s="51"/>
      <c r="F232" s="45"/>
    </row>
    <row r="233" spans="1:6">
      <c r="A233" s="40" t="s">
        <v>103</v>
      </c>
      <c r="B233" s="39" t="s">
        <v>16</v>
      </c>
      <c r="E233" s="51"/>
      <c r="F233" s="45"/>
    </row>
    <row r="234" spans="1:6">
      <c r="A234" s="48"/>
      <c r="B234" s="38"/>
      <c r="C234" s="38"/>
      <c r="D234" s="45"/>
      <c r="E234" s="284"/>
      <c r="F234" s="45"/>
    </row>
    <row r="235" spans="1:6">
      <c r="A235" s="48"/>
      <c r="B235" s="38" t="s">
        <v>83</v>
      </c>
      <c r="C235" s="38"/>
      <c r="D235" s="45"/>
      <c r="E235" s="284"/>
      <c r="F235" s="45"/>
    </row>
    <row r="236" spans="1:6">
      <c r="A236" s="48" t="s">
        <v>104</v>
      </c>
      <c r="B236" s="38" t="s">
        <v>71</v>
      </c>
      <c r="C236" s="38"/>
      <c r="D236" s="45"/>
      <c r="E236" s="284"/>
      <c r="F236" s="45"/>
    </row>
    <row r="237" spans="1:6">
      <c r="A237" s="48"/>
      <c r="B237" s="38" t="s">
        <v>84</v>
      </c>
      <c r="C237" s="38" t="s">
        <v>6</v>
      </c>
      <c r="D237" s="45">
        <v>1</v>
      </c>
      <c r="E237" s="284"/>
      <c r="F237" s="45">
        <f>D237*E237</f>
        <v>0</v>
      </c>
    </row>
    <row r="238" spans="1:6">
      <c r="A238" s="48"/>
      <c r="B238" s="38"/>
      <c r="C238" s="38"/>
      <c r="D238" s="45"/>
      <c r="E238" s="284"/>
      <c r="F238" s="45"/>
    </row>
    <row r="239" spans="1:6">
      <c r="A239" s="48"/>
      <c r="B239" s="38" t="s">
        <v>115</v>
      </c>
      <c r="C239" s="38"/>
      <c r="D239" s="45"/>
      <c r="E239" s="284"/>
      <c r="F239" s="45"/>
    </row>
    <row r="240" spans="1:6">
      <c r="A240" s="48" t="s">
        <v>105</v>
      </c>
      <c r="B240" s="38" t="s">
        <v>71</v>
      </c>
      <c r="C240" s="38"/>
      <c r="D240" s="45"/>
      <c r="E240" s="284"/>
      <c r="F240" s="45"/>
    </row>
    <row r="241" spans="1:6">
      <c r="A241" s="48"/>
      <c r="B241" s="38" t="s">
        <v>116</v>
      </c>
      <c r="C241" s="38" t="s">
        <v>6</v>
      </c>
      <c r="D241" s="45">
        <v>3</v>
      </c>
      <c r="E241" s="284"/>
      <c r="F241" s="45">
        <f>D241*E241</f>
        <v>0</v>
      </c>
    </row>
    <row r="242" spans="1:6">
      <c r="A242" s="48"/>
      <c r="B242" s="38"/>
      <c r="C242" s="38"/>
      <c r="D242" s="45"/>
      <c r="E242" s="284"/>
      <c r="F242" s="45"/>
    </row>
    <row r="243" spans="1:6">
      <c r="A243" s="48"/>
      <c r="B243" s="38" t="s">
        <v>459</v>
      </c>
      <c r="C243" s="38"/>
      <c r="D243" s="45"/>
      <c r="E243" s="284"/>
      <c r="F243" s="45"/>
    </row>
    <row r="244" spans="1:6">
      <c r="A244" s="48" t="s">
        <v>106</v>
      </c>
      <c r="B244" s="38" t="s">
        <v>436</v>
      </c>
      <c r="C244" s="38"/>
      <c r="D244" s="45"/>
      <c r="E244" s="284"/>
      <c r="F244" s="45"/>
    </row>
    <row r="245" spans="1:6">
      <c r="A245" s="48"/>
      <c r="B245" s="38" t="s">
        <v>437</v>
      </c>
      <c r="C245" s="38"/>
      <c r="D245" s="45"/>
      <c r="E245" s="284"/>
      <c r="F245" s="45"/>
    </row>
    <row r="246" spans="1:6">
      <c r="A246" s="48"/>
      <c r="B246" s="38" t="s">
        <v>438</v>
      </c>
      <c r="C246" s="38"/>
      <c r="D246" s="45"/>
      <c r="E246" s="284"/>
      <c r="F246" s="45"/>
    </row>
    <row r="247" spans="1:6">
      <c r="A247" s="48"/>
      <c r="B247" s="38" t="s">
        <v>439</v>
      </c>
      <c r="C247" s="38"/>
      <c r="D247" s="45"/>
      <c r="E247" s="284"/>
      <c r="F247" s="45"/>
    </row>
    <row r="248" spans="1:6">
      <c r="A248" s="48"/>
      <c r="B248" s="38" t="s">
        <v>460</v>
      </c>
      <c r="C248" s="38" t="s">
        <v>134</v>
      </c>
      <c r="D248" s="45">
        <v>1115</v>
      </c>
      <c r="E248" s="284"/>
      <c r="F248" s="45">
        <f>D248*E248</f>
        <v>0</v>
      </c>
    </row>
    <row r="249" spans="1:6">
      <c r="A249" s="48"/>
      <c r="B249" s="38"/>
      <c r="C249" s="38"/>
      <c r="D249" s="45"/>
      <c r="E249" s="284"/>
      <c r="F249" s="45"/>
    </row>
    <row r="250" spans="1:6">
      <c r="A250" s="48"/>
      <c r="B250" s="38" t="s">
        <v>291</v>
      </c>
      <c r="C250" s="38"/>
      <c r="D250" s="45"/>
      <c r="E250" s="284"/>
      <c r="F250" s="45"/>
    </row>
    <row r="251" spans="1:6">
      <c r="A251" s="48" t="s">
        <v>107</v>
      </c>
      <c r="B251" s="38" t="s">
        <v>293</v>
      </c>
      <c r="C251" s="38"/>
      <c r="D251" s="45"/>
      <c r="E251" s="284"/>
      <c r="F251" s="45"/>
    </row>
    <row r="252" spans="1:6">
      <c r="A252" s="48"/>
      <c r="B252" s="38" t="s">
        <v>294</v>
      </c>
      <c r="C252" s="38"/>
      <c r="D252" s="45"/>
      <c r="E252" s="284"/>
      <c r="F252" s="45"/>
    </row>
    <row r="253" spans="1:6">
      <c r="A253" s="48"/>
      <c r="B253" s="38" t="s">
        <v>295</v>
      </c>
      <c r="C253" s="38" t="s">
        <v>134</v>
      </c>
      <c r="D253" s="45">
        <v>335</v>
      </c>
      <c r="E253" s="284"/>
      <c r="F253" s="45">
        <f>D253*E253</f>
        <v>0</v>
      </c>
    </row>
    <row r="254" spans="1:6">
      <c r="A254" s="48"/>
      <c r="B254" s="38"/>
      <c r="C254" s="38"/>
      <c r="D254" s="45"/>
      <c r="E254" s="284"/>
      <c r="F254" s="45"/>
    </row>
    <row r="255" spans="1:6">
      <c r="A255" s="48"/>
      <c r="B255" s="38" t="s">
        <v>64</v>
      </c>
      <c r="C255" s="38"/>
      <c r="D255" s="45"/>
      <c r="E255" s="284"/>
      <c r="F255" s="45"/>
    </row>
    <row r="256" spans="1:6">
      <c r="A256" s="48" t="s">
        <v>108</v>
      </c>
      <c r="B256" s="38" t="s">
        <v>65</v>
      </c>
      <c r="C256" s="38"/>
      <c r="D256" s="45"/>
      <c r="E256" s="284"/>
      <c r="F256" s="45"/>
    </row>
    <row r="257" spans="1:6">
      <c r="B257" s="38" t="s">
        <v>66</v>
      </c>
      <c r="C257" s="38"/>
      <c r="D257" s="45"/>
      <c r="E257" s="284"/>
      <c r="F257" s="45"/>
    </row>
    <row r="258" spans="1:6">
      <c r="A258" s="48"/>
      <c r="B258" s="38" t="s">
        <v>67</v>
      </c>
      <c r="C258" s="38" t="s">
        <v>6</v>
      </c>
      <c r="D258" s="45">
        <v>27</v>
      </c>
      <c r="E258" s="284"/>
      <c r="F258" s="45">
        <f>D258*E258</f>
        <v>0</v>
      </c>
    </row>
    <row r="259" spans="1:6" ht="13" thickBot="1">
      <c r="A259" s="48"/>
      <c r="B259" s="39"/>
      <c r="E259" s="51"/>
      <c r="F259" s="45"/>
    </row>
    <row r="260" spans="1:6" ht="13" thickBot="1">
      <c r="A260" s="40"/>
      <c r="B260" s="43" t="s">
        <v>17</v>
      </c>
      <c r="C260" s="41"/>
      <c r="D260" s="42"/>
      <c r="E260" s="286"/>
      <c r="F260" s="44">
        <f>SUM(F233:F259)</f>
        <v>0</v>
      </c>
    </row>
    <row r="261" spans="1:6">
      <c r="A261" s="40"/>
      <c r="B261" s="38"/>
      <c r="E261" s="51"/>
      <c r="F261" s="45"/>
    </row>
    <row r="262" spans="1:6">
      <c r="A262" s="40" t="s">
        <v>270</v>
      </c>
      <c r="B262" s="39" t="s">
        <v>18</v>
      </c>
      <c r="E262" s="51"/>
      <c r="F262" s="45"/>
    </row>
    <row r="263" spans="1:6">
      <c r="A263" s="40"/>
      <c r="B263" s="39"/>
      <c r="E263" s="51"/>
      <c r="F263" s="45"/>
    </row>
    <row r="264" spans="1:6">
      <c r="A264" s="48"/>
      <c r="B264" s="38" t="s">
        <v>112</v>
      </c>
      <c r="C264" s="38"/>
      <c r="D264" s="45"/>
      <c r="E264" s="284"/>
      <c r="F264" s="45"/>
    </row>
    <row r="265" spans="1:6">
      <c r="A265" s="48" t="s">
        <v>272</v>
      </c>
      <c r="B265" s="38" t="s">
        <v>338</v>
      </c>
      <c r="C265" s="35"/>
      <c r="D265" s="35"/>
      <c r="E265" s="287"/>
      <c r="F265" s="35"/>
    </row>
    <row r="266" spans="1:6">
      <c r="A266" s="48"/>
      <c r="B266" s="38" t="s">
        <v>339</v>
      </c>
      <c r="C266" s="38" t="s">
        <v>340</v>
      </c>
      <c r="D266" s="45">
        <v>440</v>
      </c>
      <c r="E266" s="284"/>
      <c r="F266" s="45">
        <f>D266*E266</f>
        <v>0</v>
      </c>
    </row>
    <row r="267" spans="1:6">
      <c r="A267" s="48"/>
      <c r="B267" s="38"/>
      <c r="C267" s="38"/>
      <c r="D267" s="45"/>
      <c r="E267" s="284"/>
      <c r="F267" s="45"/>
    </row>
    <row r="268" spans="1:6">
      <c r="A268" s="48"/>
      <c r="B268" s="38" t="s">
        <v>112</v>
      </c>
      <c r="C268" s="38"/>
      <c r="D268" s="45"/>
      <c r="E268" s="284"/>
      <c r="F268" s="45"/>
    </row>
    <row r="269" spans="1:6">
      <c r="A269" s="48" t="s">
        <v>276</v>
      </c>
      <c r="B269" s="38" t="s">
        <v>342</v>
      </c>
      <c r="C269" s="38" t="s">
        <v>6</v>
      </c>
      <c r="D269" s="45">
        <v>26</v>
      </c>
      <c r="E269" s="284"/>
      <c r="F269" s="45">
        <f>D269*E269</f>
        <v>0</v>
      </c>
    </row>
    <row r="270" spans="1:6">
      <c r="A270" s="48"/>
      <c r="B270" s="38"/>
      <c r="C270" s="38"/>
      <c r="D270" s="45"/>
      <c r="E270" s="45" t="s">
        <v>37</v>
      </c>
      <c r="F270" s="45"/>
    </row>
    <row r="271" spans="1:6" ht="13" thickBot="1">
      <c r="A271" s="48"/>
      <c r="B271" s="38"/>
      <c r="C271" s="38"/>
      <c r="D271" s="45"/>
      <c r="E271" s="45"/>
      <c r="F271" s="45"/>
    </row>
    <row r="272" spans="1:6" ht="13" thickBot="1">
      <c r="A272" s="48"/>
      <c r="B272" s="43" t="s">
        <v>19</v>
      </c>
      <c r="C272" s="41"/>
      <c r="D272" s="42"/>
      <c r="E272" s="42"/>
      <c r="F272" s="44">
        <f>SUM(F262:F270)</f>
        <v>0</v>
      </c>
    </row>
    <row r="273" spans="1:6">
      <c r="A273" s="40"/>
      <c r="B273" s="39"/>
    </row>
    <row r="274" spans="1:6">
      <c r="A274" s="40"/>
      <c r="B274" s="39"/>
    </row>
    <row r="275" spans="1:6">
      <c r="A275" s="40"/>
      <c r="B275" s="39" t="s">
        <v>1</v>
      </c>
    </row>
    <row r="276" spans="1:6">
      <c r="A276" s="40"/>
      <c r="B276" s="39"/>
    </row>
    <row r="277" spans="1:6">
      <c r="A277" s="40"/>
      <c r="B277" s="39"/>
    </row>
    <row r="278" spans="1:6">
      <c r="A278" s="46" t="str">
        <f>A6</f>
        <v>1.00</v>
      </c>
      <c r="B278" s="47" t="str">
        <f>B6</f>
        <v>PREDDELA</v>
      </c>
      <c r="F278" s="45">
        <f>F44</f>
        <v>4300</v>
      </c>
    </row>
    <row r="279" spans="1:6">
      <c r="A279" s="46"/>
      <c r="B279" s="47"/>
      <c r="F279" s="45"/>
    </row>
    <row r="280" spans="1:6">
      <c r="A280" s="46" t="str">
        <f>A46</f>
        <v>2.00</v>
      </c>
      <c r="B280" s="47" t="str">
        <f>B46</f>
        <v>ZEMELJSKA DELA IN TEMELJENJE</v>
      </c>
      <c r="F280" s="45">
        <f>F110</f>
        <v>0</v>
      </c>
    </row>
    <row r="281" spans="1:6">
      <c r="A281" s="46"/>
      <c r="B281" s="47"/>
      <c r="F281" s="45"/>
    </row>
    <row r="282" spans="1:6">
      <c r="A282" s="46" t="str">
        <f>A113</f>
        <v>3.00</v>
      </c>
      <c r="B282" s="47" t="str">
        <f>B113</f>
        <v>VOZIŠČNE KONSTRUKCIJE</v>
      </c>
      <c r="F282" s="45">
        <f>F170</f>
        <v>0</v>
      </c>
    </row>
    <row r="283" spans="1:6">
      <c r="A283" s="46"/>
      <c r="B283" s="47"/>
      <c r="F283" s="45"/>
    </row>
    <row r="284" spans="1:6">
      <c r="A284" s="46" t="str">
        <f>A172</f>
        <v>4.00</v>
      </c>
      <c r="B284" s="47" t="str">
        <f>B172</f>
        <v>ODVODNJAVANJE</v>
      </c>
      <c r="F284" s="45">
        <f>F231</f>
        <v>0</v>
      </c>
    </row>
    <row r="285" spans="1:6">
      <c r="A285" s="46"/>
      <c r="B285" s="47"/>
      <c r="F285" s="45"/>
    </row>
    <row r="286" spans="1:6">
      <c r="A286" s="46" t="str">
        <f>A233</f>
        <v>5.00</v>
      </c>
      <c r="B286" s="47" t="str">
        <f>B233</f>
        <v>OPREMA</v>
      </c>
      <c r="F286" s="45">
        <f>F260</f>
        <v>0</v>
      </c>
    </row>
    <row r="287" spans="1:6">
      <c r="A287" s="46"/>
      <c r="B287" s="47"/>
      <c r="F287" s="45"/>
    </row>
    <row r="288" spans="1:6">
      <c r="A288" s="46" t="str">
        <f>A262</f>
        <v>6.00</v>
      </c>
      <c r="B288" s="47" t="str">
        <f>B262</f>
        <v>TUJE STORITVE</v>
      </c>
      <c r="F288" s="45">
        <f>F272</f>
        <v>0</v>
      </c>
    </row>
    <row r="289" spans="1:6" ht="13" thickBot="1">
      <c r="B289" s="39"/>
    </row>
    <row r="290" spans="1:6" ht="13" thickBot="1">
      <c r="A290" s="40"/>
      <c r="B290" s="43" t="s">
        <v>2</v>
      </c>
      <c r="C290" s="41"/>
      <c r="D290" s="42"/>
      <c r="E290" s="42"/>
      <c r="F290" s="44">
        <f>SUM(F275:F289)</f>
        <v>4300</v>
      </c>
    </row>
    <row r="291" spans="1:6" ht="13" thickBot="1">
      <c r="A291" s="40"/>
      <c r="B291" s="38" t="s">
        <v>125</v>
      </c>
      <c r="F291" s="45">
        <f>F290*0.22</f>
        <v>946</v>
      </c>
    </row>
    <row r="292" spans="1:6" ht="13" thickBot="1">
      <c r="A292" s="40"/>
      <c r="B292" s="43" t="s">
        <v>38</v>
      </c>
      <c r="C292" s="41"/>
      <c r="D292" s="42"/>
      <c r="E292" s="42"/>
      <c r="F292" s="44">
        <f>SUM(F289:F291)</f>
        <v>5246</v>
      </c>
    </row>
    <row r="293" spans="1:6">
      <c r="A293" s="40"/>
    </row>
    <row r="325" spans="1:2">
      <c r="B325" s="37"/>
    </row>
    <row r="326" spans="1:2">
      <c r="A326" s="36"/>
      <c r="B326" s="37"/>
    </row>
    <row r="327" spans="1:2">
      <c r="A327" s="36"/>
      <c r="B327" s="37"/>
    </row>
    <row r="328" spans="1:2">
      <c r="A328" s="36"/>
    </row>
  </sheetData>
  <printOptions gridLines="1"/>
  <pageMargins left="0.78740157480314965" right="0.75" top="0.98425196850393704" bottom="0.98425196850393704" header="0.59055118110236227" footer="0.59055118110236227"/>
  <pageSetup paperSize="9" orientation="portrait" horizontalDpi="300" verticalDpi="300" r:id="rId1"/>
  <headerFooter alignWithMargins="0">
    <oddHeader>&amp;L
              Opis postavke                                      Enota         Količina             Cena/enoto        Skupaj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03"/>
  <sheetViews>
    <sheetView view="pageBreakPreview" topLeftCell="A289" zoomScaleNormal="100" zoomScaleSheetLayoutView="100" workbookViewId="0">
      <selection activeCell="B92" sqref="B92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>
      <c r="B1" s="39" t="s">
        <v>120</v>
      </c>
    </row>
    <row r="2" spans="1:6">
      <c r="B2" s="39" t="s">
        <v>121</v>
      </c>
    </row>
    <row r="3" spans="1:6">
      <c r="B3" s="49" t="s">
        <v>680</v>
      </c>
      <c r="C3" s="50"/>
      <c r="D3" s="51"/>
      <c r="E3" s="57"/>
    </row>
    <row r="4" spans="1:6">
      <c r="B4" s="39"/>
    </row>
    <row r="5" spans="1:6">
      <c r="B5" s="39"/>
    </row>
    <row r="6" spans="1:6">
      <c r="A6" s="40" t="s">
        <v>0</v>
      </c>
      <c r="B6" s="39" t="s">
        <v>3</v>
      </c>
    </row>
    <row r="7" spans="1:6">
      <c r="A7" s="48"/>
      <c r="B7" s="38"/>
      <c r="C7" s="38"/>
      <c r="D7" s="45"/>
      <c r="E7" s="45"/>
      <c r="F7" s="45"/>
    </row>
    <row r="8" spans="1:6">
      <c r="A8" s="48"/>
      <c r="B8" s="38" t="s">
        <v>109</v>
      </c>
      <c r="C8" s="38"/>
      <c r="D8" s="45"/>
      <c r="E8" s="45"/>
      <c r="F8" s="45"/>
    </row>
    <row r="9" spans="1:6">
      <c r="A9" s="48" t="s">
        <v>77</v>
      </c>
      <c r="B9" s="38" t="s">
        <v>33</v>
      </c>
      <c r="C9" s="38"/>
      <c r="D9" s="45"/>
      <c r="E9" s="45"/>
      <c r="F9" s="45"/>
    </row>
    <row r="10" spans="1:6">
      <c r="A10" s="48"/>
      <c r="B10" s="38" t="s">
        <v>475</v>
      </c>
      <c r="C10" s="38" t="s">
        <v>34</v>
      </c>
      <c r="D10" s="45">
        <v>0.27</v>
      </c>
      <c r="E10" s="284"/>
      <c r="F10" s="45">
        <f>D10*E10</f>
        <v>0</v>
      </c>
    </row>
    <row r="11" spans="1:6">
      <c r="A11" s="48"/>
      <c r="B11" s="38"/>
      <c r="C11" s="38"/>
      <c r="D11" s="45"/>
      <c r="E11" s="284"/>
      <c r="F11" s="45"/>
    </row>
    <row r="12" spans="1:6">
      <c r="A12" s="48"/>
      <c r="B12" s="38" t="s">
        <v>117</v>
      </c>
      <c r="C12" s="38"/>
      <c r="D12" s="45"/>
      <c r="E12" s="284"/>
      <c r="F12" s="45"/>
    </row>
    <row r="13" spans="1:6">
      <c r="A13" s="48" t="s">
        <v>85</v>
      </c>
      <c r="B13" s="38" t="s">
        <v>118</v>
      </c>
      <c r="C13" s="38"/>
      <c r="D13" s="45"/>
      <c r="E13" s="284"/>
      <c r="F13" s="45"/>
    </row>
    <row r="14" spans="1:6">
      <c r="A14" s="48"/>
      <c r="B14" s="38" t="s">
        <v>119</v>
      </c>
      <c r="C14" s="38" t="s">
        <v>34</v>
      </c>
      <c r="D14" s="45">
        <v>7.0000000000000007E-2</v>
      </c>
      <c r="E14" s="284"/>
      <c r="F14" s="45">
        <f>D14*E14</f>
        <v>0</v>
      </c>
    </row>
    <row r="15" spans="1:6">
      <c r="A15" s="48"/>
      <c r="B15" s="38"/>
      <c r="C15" s="38"/>
      <c r="D15" s="45"/>
      <c r="E15" s="284"/>
      <c r="F15" s="45"/>
    </row>
    <row r="16" spans="1:6">
      <c r="A16" s="48"/>
      <c r="B16" s="38" t="s">
        <v>111</v>
      </c>
      <c r="C16" s="38"/>
      <c r="D16" s="45"/>
      <c r="E16" s="284"/>
      <c r="F16" s="45"/>
    </row>
    <row r="17" spans="1:6">
      <c r="A17" s="48" t="s">
        <v>86</v>
      </c>
      <c r="B17" s="38" t="s">
        <v>5</v>
      </c>
      <c r="C17" s="38"/>
      <c r="D17" s="45"/>
      <c r="E17" s="284"/>
      <c r="F17" s="45"/>
    </row>
    <row r="18" spans="1:6">
      <c r="A18" s="48"/>
      <c r="B18" s="38" t="s">
        <v>127</v>
      </c>
      <c r="C18" s="38" t="s">
        <v>6</v>
      </c>
      <c r="D18" s="45">
        <v>14</v>
      </c>
      <c r="E18" s="284"/>
      <c r="F18" s="45">
        <f>D18*E18</f>
        <v>0</v>
      </c>
    </row>
    <row r="19" spans="1:6">
      <c r="A19" s="48"/>
      <c r="B19" s="38"/>
      <c r="C19" s="38"/>
      <c r="D19" s="45"/>
      <c r="E19" s="284"/>
      <c r="F19" s="45"/>
    </row>
    <row r="20" spans="1:6">
      <c r="A20" s="48"/>
      <c r="B20" s="38" t="s">
        <v>74</v>
      </c>
      <c r="C20" s="38"/>
      <c r="D20" s="45"/>
      <c r="E20" s="284"/>
      <c r="F20" s="45"/>
    </row>
    <row r="21" spans="1:6">
      <c r="A21" s="48" t="s">
        <v>87</v>
      </c>
      <c r="B21" s="38" t="s">
        <v>75</v>
      </c>
      <c r="C21" s="38"/>
      <c r="D21" s="45"/>
      <c r="E21" s="284"/>
      <c r="F21" s="45"/>
    </row>
    <row r="22" spans="1:6">
      <c r="A22" s="48"/>
      <c r="B22" s="38" t="s">
        <v>76</v>
      </c>
      <c r="C22" s="38" t="s">
        <v>6</v>
      </c>
      <c r="D22" s="45">
        <v>10</v>
      </c>
      <c r="E22" s="284"/>
      <c r="F22" s="45">
        <f>D22*E22</f>
        <v>0</v>
      </c>
    </row>
    <row r="23" spans="1:6">
      <c r="A23" s="48"/>
      <c r="B23" s="38"/>
      <c r="C23" s="38"/>
      <c r="D23" s="45"/>
      <c r="E23" s="284"/>
      <c r="F23" s="45"/>
    </row>
    <row r="24" spans="1:6">
      <c r="A24" s="48"/>
      <c r="B24" s="38" t="s">
        <v>112</v>
      </c>
      <c r="C24" s="38"/>
      <c r="D24" s="45"/>
      <c r="E24" s="284"/>
      <c r="F24" s="45"/>
    </row>
    <row r="25" spans="1:6">
      <c r="A25" s="48" t="s">
        <v>88</v>
      </c>
      <c r="B25" s="38" t="s">
        <v>543</v>
      </c>
      <c r="C25" s="38"/>
      <c r="D25" s="45"/>
      <c r="E25" s="284"/>
      <c r="F25" s="45"/>
    </row>
    <row r="26" spans="1:6">
      <c r="A26" s="48"/>
      <c r="B26" s="38" t="s">
        <v>544</v>
      </c>
      <c r="C26" s="38" t="s">
        <v>6</v>
      </c>
      <c r="D26" s="45">
        <v>2</v>
      </c>
      <c r="E26" s="284"/>
      <c r="F26" s="45">
        <f>D26*E26</f>
        <v>0</v>
      </c>
    </row>
    <row r="27" spans="1:6">
      <c r="A27" s="48"/>
      <c r="B27" s="38"/>
      <c r="C27" s="38"/>
      <c r="D27" s="45"/>
      <c r="E27" s="284"/>
      <c r="F27" s="45"/>
    </row>
    <row r="28" spans="1:6">
      <c r="A28" s="48"/>
      <c r="B28" s="38" t="s">
        <v>69</v>
      </c>
      <c r="C28" s="38"/>
      <c r="D28" s="45"/>
      <c r="E28" s="284"/>
      <c r="F28" s="45"/>
    </row>
    <row r="29" spans="1:6">
      <c r="A29" s="48" t="s">
        <v>89</v>
      </c>
      <c r="B29" s="38" t="s">
        <v>70</v>
      </c>
      <c r="C29" s="38" t="s">
        <v>6</v>
      </c>
      <c r="D29" s="45">
        <v>21</v>
      </c>
      <c r="E29" s="284"/>
      <c r="F29" s="45">
        <f>D29*E29</f>
        <v>0</v>
      </c>
    </row>
    <row r="30" spans="1:6">
      <c r="A30" s="48"/>
      <c r="B30" s="38"/>
      <c r="C30" s="38"/>
      <c r="D30" s="45"/>
      <c r="E30" s="284"/>
      <c r="F30" s="45"/>
    </row>
    <row r="31" spans="1:6">
      <c r="A31" s="48"/>
      <c r="B31" s="38" t="s">
        <v>128</v>
      </c>
      <c r="C31" s="38"/>
      <c r="D31" s="45"/>
      <c r="E31" s="284"/>
      <c r="F31" s="45"/>
    </row>
    <row r="32" spans="1:6">
      <c r="A32" s="48" t="s">
        <v>90</v>
      </c>
      <c r="B32" s="38" t="s">
        <v>129</v>
      </c>
      <c r="C32" s="38"/>
      <c r="D32" s="45"/>
      <c r="E32" s="284"/>
      <c r="F32" s="45"/>
    </row>
    <row r="33" spans="1:6">
      <c r="A33" s="48"/>
      <c r="B33" s="38" t="s">
        <v>130</v>
      </c>
      <c r="C33" s="38" t="s">
        <v>7</v>
      </c>
      <c r="D33" s="45">
        <v>200</v>
      </c>
      <c r="E33" s="284"/>
      <c r="F33" s="45">
        <f>D33*E33</f>
        <v>0</v>
      </c>
    </row>
    <row r="34" spans="1:6">
      <c r="A34" s="48"/>
      <c r="B34" s="38"/>
      <c r="C34" s="38"/>
      <c r="D34" s="45"/>
      <c r="E34" s="284"/>
      <c r="F34" s="45"/>
    </row>
    <row r="35" spans="1:6">
      <c r="A35" s="48"/>
      <c r="B35" s="38" t="s">
        <v>363</v>
      </c>
      <c r="C35" s="38"/>
      <c r="D35" s="45"/>
      <c r="E35" s="284"/>
      <c r="F35" s="45"/>
    </row>
    <row r="36" spans="1:6">
      <c r="A36" s="48" t="s">
        <v>91</v>
      </c>
      <c r="B36" s="38" t="s">
        <v>365</v>
      </c>
      <c r="C36" s="38"/>
      <c r="D36" s="45"/>
      <c r="E36" s="284"/>
      <c r="F36" s="45"/>
    </row>
    <row r="37" spans="1:6">
      <c r="A37" s="48"/>
      <c r="B37" s="38" t="s">
        <v>366</v>
      </c>
      <c r="C37" s="38" t="s">
        <v>7</v>
      </c>
      <c r="D37" s="45">
        <v>1765</v>
      </c>
      <c r="E37" s="284"/>
      <c r="F37" s="45">
        <f>D37*E37</f>
        <v>0</v>
      </c>
    </row>
    <row r="38" spans="1:6">
      <c r="A38" s="48"/>
      <c r="B38" s="38"/>
      <c r="C38" s="38"/>
      <c r="D38" s="45"/>
      <c r="E38" s="284"/>
      <c r="F38" s="45"/>
    </row>
    <row r="39" spans="1:6">
      <c r="A39" s="48"/>
      <c r="B39" s="38" t="s">
        <v>131</v>
      </c>
      <c r="C39" s="38"/>
      <c r="D39" s="45"/>
      <c r="E39" s="284"/>
      <c r="F39" s="45"/>
    </row>
    <row r="40" spans="1:6">
      <c r="A40" s="48" t="s">
        <v>360</v>
      </c>
      <c r="B40" s="38" t="s">
        <v>132</v>
      </c>
      <c r="C40" s="38"/>
      <c r="D40" s="45"/>
      <c r="E40" s="284"/>
      <c r="F40" s="45"/>
    </row>
    <row r="41" spans="1:6">
      <c r="A41" s="48"/>
      <c r="B41" s="38" t="s">
        <v>133</v>
      </c>
      <c r="C41" s="38" t="s">
        <v>134</v>
      </c>
      <c r="D41" s="45">
        <v>190</v>
      </c>
      <c r="E41" s="284"/>
      <c r="F41" s="45">
        <f>D41*E41</f>
        <v>0</v>
      </c>
    </row>
    <row r="42" spans="1:6">
      <c r="A42" s="48"/>
      <c r="B42" s="38"/>
      <c r="C42" s="38"/>
      <c r="D42" s="45"/>
      <c r="E42" s="284"/>
      <c r="F42" s="45"/>
    </row>
    <row r="43" spans="1:6">
      <c r="A43" s="48"/>
      <c r="B43" s="38" t="s">
        <v>8</v>
      </c>
      <c r="C43" s="38"/>
      <c r="D43" s="45"/>
      <c r="E43" s="284"/>
      <c r="F43" s="45"/>
    </row>
    <row r="44" spans="1:6" ht="101.35">
      <c r="A44" s="269" t="s">
        <v>361</v>
      </c>
      <c r="B44" s="329" t="s">
        <v>1647</v>
      </c>
      <c r="C44" s="53"/>
      <c r="D44" s="54"/>
      <c r="E44" s="284"/>
      <c r="F44" s="54"/>
    </row>
    <row r="45" spans="1:6">
      <c r="A45" s="48"/>
      <c r="B45" s="53" t="s">
        <v>1648</v>
      </c>
      <c r="C45" s="53"/>
      <c r="D45" s="54"/>
      <c r="E45" s="284"/>
      <c r="F45" s="54"/>
    </row>
    <row r="46" spans="1:6" ht="50.7">
      <c r="A46" s="48"/>
      <c r="B46" s="330" t="s">
        <v>1646</v>
      </c>
      <c r="C46" s="53" t="s">
        <v>865</v>
      </c>
      <c r="D46" s="54"/>
      <c r="E46" s="284"/>
      <c r="F46" s="54">
        <v>6300</v>
      </c>
    </row>
    <row r="47" spans="1:6">
      <c r="A47" s="48"/>
      <c r="B47" s="38"/>
      <c r="C47" s="38"/>
      <c r="D47" s="45"/>
      <c r="E47" s="284"/>
      <c r="F47" s="45"/>
    </row>
    <row r="48" spans="1:6">
      <c r="A48" s="48"/>
      <c r="B48" s="38" t="s">
        <v>46</v>
      </c>
      <c r="C48" s="38"/>
      <c r="D48" s="45"/>
      <c r="E48" s="284"/>
      <c r="F48" s="45"/>
    </row>
    <row r="49" spans="1:6">
      <c r="A49" s="48" t="s">
        <v>362</v>
      </c>
      <c r="B49" s="38" t="s">
        <v>47</v>
      </c>
      <c r="C49" s="38"/>
      <c r="D49" s="45"/>
      <c r="E49" s="284"/>
      <c r="F49" s="45"/>
    </row>
    <row r="50" spans="1:6">
      <c r="A50" s="48"/>
      <c r="B50" s="38" t="s">
        <v>48</v>
      </c>
      <c r="C50" s="38" t="s">
        <v>6</v>
      </c>
      <c r="D50" s="45">
        <v>1</v>
      </c>
      <c r="E50" s="284"/>
      <c r="F50" s="45">
        <f>D50*E50</f>
        <v>0</v>
      </c>
    </row>
    <row r="51" spans="1:6">
      <c r="A51" s="48"/>
      <c r="B51" s="38"/>
      <c r="C51" s="38"/>
      <c r="D51" s="45"/>
      <c r="E51" s="284"/>
      <c r="F51" s="45"/>
    </row>
    <row r="52" spans="1:6">
      <c r="A52" s="48"/>
      <c r="B52" s="38" t="s">
        <v>49</v>
      </c>
      <c r="C52" s="38"/>
      <c r="D52" s="45"/>
      <c r="E52" s="284"/>
      <c r="F52" s="45"/>
    </row>
    <row r="53" spans="1:6">
      <c r="A53" s="48" t="s">
        <v>364</v>
      </c>
      <c r="B53" s="38" t="s">
        <v>50</v>
      </c>
      <c r="C53" s="38"/>
      <c r="D53" s="45"/>
      <c r="E53" s="284"/>
      <c r="F53" s="45"/>
    </row>
    <row r="54" spans="1:6">
      <c r="A54" s="48"/>
      <c r="B54" s="38" t="s">
        <v>51</v>
      </c>
      <c r="C54" s="38" t="s">
        <v>6</v>
      </c>
      <c r="D54" s="45">
        <v>1</v>
      </c>
      <c r="E54" s="284"/>
      <c r="F54" s="45">
        <f>D54*E54</f>
        <v>0</v>
      </c>
    </row>
    <row r="55" spans="1:6">
      <c r="A55" s="48"/>
      <c r="B55" s="38"/>
      <c r="C55" s="38"/>
      <c r="D55" s="45"/>
      <c r="E55" s="284"/>
      <c r="F55" s="45"/>
    </row>
    <row r="56" spans="1:6">
      <c r="A56" s="48"/>
      <c r="B56" s="38"/>
      <c r="C56" s="38"/>
      <c r="D56" s="45"/>
      <c r="E56" s="284"/>
      <c r="F56" s="45"/>
    </row>
    <row r="57" spans="1:6">
      <c r="A57" s="48"/>
      <c r="B57" s="38" t="s">
        <v>112</v>
      </c>
      <c r="C57" s="38"/>
      <c r="D57" s="45"/>
      <c r="E57" s="284"/>
      <c r="F57" s="45"/>
    </row>
    <row r="58" spans="1:6">
      <c r="A58" s="48" t="s">
        <v>367</v>
      </c>
      <c r="B58" s="38" t="s">
        <v>476</v>
      </c>
      <c r="C58" s="38" t="s">
        <v>134</v>
      </c>
      <c r="D58" s="45">
        <v>20</v>
      </c>
      <c r="E58" s="284"/>
      <c r="F58" s="45">
        <f>D58*E58</f>
        <v>0</v>
      </c>
    </row>
    <row r="59" spans="1:6" ht="13" thickBot="1">
      <c r="A59" s="40"/>
      <c r="B59" s="39"/>
      <c r="E59" s="51"/>
    </row>
    <row r="60" spans="1:6" ht="13" thickBot="1">
      <c r="A60" s="40"/>
      <c r="B60" s="43" t="s">
        <v>4</v>
      </c>
      <c r="C60" s="41"/>
      <c r="D60" s="42"/>
      <c r="E60" s="286"/>
      <c r="F60" s="44">
        <f>SUM(F6:F59)</f>
        <v>6300</v>
      </c>
    </row>
    <row r="61" spans="1:6">
      <c r="A61" s="40"/>
      <c r="B61" s="38"/>
      <c r="E61" s="51"/>
      <c r="F61" s="45"/>
    </row>
    <row r="62" spans="1:6">
      <c r="A62" s="40" t="s">
        <v>92</v>
      </c>
      <c r="B62" s="39" t="s">
        <v>9</v>
      </c>
      <c r="E62" s="51"/>
      <c r="F62" s="45"/>
    </row>
    <row r="63" spans="1:6">
      <c r="A63" s="40"/>
      <c r="B63" s="39"/>
      <c r="E63" s="51"/>
      <c r="F63" s="45"/>
    </row>
    <row r="64" spans="1:6">
      <c r="A64" s="48"/>
      <c r="B64" s="38" t="s">
        <v>52</v>
      </c>
      <c r="C64" s="38"/>
      <c r="D64" s="45"/>
      <c r="E64" s="284"/>
      <c r="F64" s="45"/>
    </row>
    <row r="65" spans="1:6">
      <c r="A65" s="48" t="s">
        <v>93</v>
      </c>
      <c r="B65" s="38" t="s">
        <v>53</v>
      </c>
      <c r="C65" s="38"/>
      <c r="D65" s="45"/>
      <c r="E65" s="284"/>
      <c r="F65" s="45"/>
    </row>
    <row r="66" spans="1:6">
      <c r="A66" s="48"/>
      <c r="B66" s="38" t="s">
        <v>54</v>
      </c>
      <c r="C66" s="38" t="s">
        <v>11</v>
      </c>
      <c r="D66" s="45">
        <v>110</v>
      </c>
      <c r="E66" s="284"/>
      <c r="F66" s="45">
        <f>D66*E66</f>
        <v>0</v>
      </c>
    </row>
    <row r="67" spans="1:6">
      <c r="A67" s="48"/>
      <c r="B67" s="38"/>
      <c r="C67" s="38"/>
      <c r="D67" s="45"/>
      <c r="E67" s="284"/>
      <c r="F67" s="45"/>
    </row>
    <row r="68" spans="1:6">
      <c r="A68" s="48"/>
      <c r="B68" s="38" t="s">
        <v>28</v>
      </c>
      <c r="C68" s="38"/>
      <c r="D68" s="45"/>
      <c r="E68" s="284"/>
      <c r="F68" s="45"/>
    </row>
    <row r="69" spans="1:6">
      <c r="A69" s="48" t="s">
        <v>42</v>
      </c>
      <c r="B69" s="38" t="s">
        <v>29</v>
      </c>
      <c r="C69" s="38"/>
      <c r="D69" s="45"/>
      <c r="E69" s="284"/>
      <c r="F69" s="45"/>
    </row>
    <row r="70" spans="1:6">
      <c r="A70" s="48"/>
      <c r="B70" s="38" t="s">
        <v>30</v>
      </c>
      <c r="C70" s="38" t="s">
        <v>11</v>
      </c>
      <c r="D70" s="45">
        <v>585</v>
      </c>
      <c r="E70" s="284"/>
      <c r="F70" s="45">
        <f>D70*E70</f>
        <v>0</v>
      </c>
    </row>
    <row r="71" spans="1:6">
      <c r="A71" s="48"/>
      <c r="B71" s="38"/>
      <c r="C71" s="38"/>
      <c r="D71" s="45"/>
      <c r="E71" s="284"/>
      <c r="F71" s="45"/>
    </row>
    <row r="72" spans="1:6">
      <c r="A72" s="48"/>
      <c r="B72" s="38" t="s">
        <v>135</v>
      </c>
      <c r="C72" s="38"/>
      <c r="D72" s="45"/>
      <c r="E72" s="284"/>
      <c r="F72" s="45"/>
    </row>
    <row r="73" spans="1:6">
      <c r="A73" s="48" t="s">
        <v>43</v>
      </c>
      <c r="B73" s="38" t="s">
        <v>136</v>
      </c>
      <c r="C73" s="38"/>
      <c r="D73" s="45"/>
      <c r="E73" s="284"/>
      <c r="F73" s="45"/>
    </row>
    <row r="74" spans="1:6">
      <c r="A74" s="48"/>
      <c r="B74" s="38" t="s">
        <v>137</v>
      </c>
      <c r="C74" s="38"/>
      <c r="D74" s="45"/>
      <c r="E74" s="284"/>
      <c r="F74" s="45"/>
    </row>
    <row r="75" spans="1:6">
      <c r="A75" s="48"/>
      <c r="B75" s="38" t="s">
        <v>138</v>
      </c>
      <c r="C75" s="38"/>
      <c r="D75" s="45"/>
      <c r="E75" s="284"/>
      <c r="F75" s="45"/>
    </row>
    <row r="76" spans="1:6">
      <c r="A76" s="48"/>
      <c r="B76" s="38" t="s">
        <v>139</v>
      </c>
      <c r="C76" s="38" t="s">
        <v>11</v>
      </c>
      <c r="D76" s="45">
        <v>320</v>
      </c>
      <c r="E76" s="284"/>
      <c r="F76" s="45">
        <f>D76*E76</f>
        <v>0</v>
      </c>
    </row>
    <row r="77" spans="1:6">
      <c r="A77" s="48"/>
      <c r="B77" s="38"/>
      <c r="C77" s="38"/>
      <c r="D77" s="45"/>
      <c r="E77" s="284"/>
      <c r="F77" s="45"/>
    </row>
    <row r="78" spans="1:6">
      <c r="A78" s="48"/>
      <c r="B78" s="38" t="s">
        <v>140</v>
      </c>
      <c r="C78" s="38"/>
      <c r="D78" s="45"/>
      <c r="E78" s="284"/>
      <c r="F78" s="45"/>
    </row>
    <row r="79" spans="1:6">
      <c r="A79" s="48" t="s">
        <v>44</v>
      </c>
      <c r="B79" s="38" t="s">
        <v>141</v>
      </c>
      <c r="C79" s="38"/>
      <c r="D79" s="45"/>
      <c r="E79" s="284"/>
      <c r="F79" s="45"/>
    </row>
    <row r="80" spans="1:6">
      <c r="A80" s="48"/>
      <c r="B80" s="38" t="s">
        <v>142</v>
      </c>
      <c r="C80" s="38" t="s">
        <v>7</v>
      </c>
      <c r="D80" s="45">
        <v>245</v>
      </c>
      <c r="E80" s="284"/>
      <c r="F80" s="45">
        <f>D80*E80</f>
        <v>0</v>
      </c>
    </row>
    <row r="81" spans="1:6">
      <c r="A81" s="48"/>
      <c r="B81" s="38"/>
      <c r="C81" s="38"/>
      <c r="D81" s="45"/>
      <c r="E81" s="284"/>
      <c r="F81" s="45"/>
    </row>
    <row r="82" spans="1:6">
      <c r="A82" s="48"/>
      <c r="B82" s="38" t="s">
        <v>112</v>
      </c>
      <c r="C82" s="38"/>
      <c r="D82" s="45"/>
      <c r="E82" s="284"/>
      <c r="F82" s="45"/>
    </row>
    <row r="83" spans="1:6">
      <c r="A83" s="48" t="s">
        <v>94</v>
      </c>
      <c r="B83" s="38" t="s">
        <v>144</v>
      </c>
      <c r="C83" s="38"/>
      <c r="D83" s="45"/>
      <c r="E83" s="284"/>
      <c r="F83" s="45"/>
    </row>
    <row r="84" spans="1:6">
      <c r="A84" s="48"/>
      <c r="B84" s="38" t="s">
        <v>370</v>
      </c>
      <c r="C84" s="38"/>
      <c r="D84" s="45"/>
      <c r="E84" s="284"/>
      <c r="F84" s="45"/>
    </row>
    <row r="85" spans="1:6">
      <c r="A85" s="48"/>
      <c r="B85" s="38" t="s">
        <v>371</v>
      </c>
      <c r="C85" s="38" t="s">
        <v>7</v>
      </c>
      <c r="D85" s="45">
        <v>925</v>
      </c>
      <c r="E85" s="284"/>
      <c r="F85" s="45">
        <f>D85*E85</f>
        <v>0</v>
      </c>
    </row>
    <row r="86" spans="1:6">
      <c r="A86" s="48"/>
      <c r="B86" s="38"/>
      <c r="C86" s="38"/>
      <c r="D86" s="45"/>
      <c r="E86" s="284"/>
      <c r="F86" s="45"/>
    </row>
    <row r="87" spans="1:6">
      <c r="A87" s="48"/>
      <c r="B87" s="38" t="s">
        <v>147</v>
      </c>
      <c r="C87" s="38"/>
      <c r="D87" s="45"/>
      <c r="E87" s="284"/>
      <c r="F87" s="45"/>
    </row>
    <row r="88" spans="1:6">
      <c r="A88" s="48" t="s">
        <v>95</v>
      </c>
      <c r="B88" s="38" t="s">
        <v>148</v>
      </c>
      <c r="C88" s="38"/>
      <c r="D88" s="45"/>
      <c r="E88" s="284"/>
      <c r="F88" s="45"/>
    </row>
    <row r="89" spans="1:6">
      <c r="A89" s="48"/>
      <c r="B89" s="38" t="s">
        <v>149</v>
      </c>
      <c r="C89" s="38" t="s">
        <v>11</v>
      </c>
      <c r="D89" s="45">
        <v>85</v>
      </c>
      <c r="E89" s="284"/>
      <c r="F89" s="45">
        <f>D89*E89</f>
        <v>0</v>
      </c>
    </row>
    <row r="90" spans="1:6">
      <c r="A90" s="48"/>
      <c r="B90" s="38"/>
      <c r="C90" s="38"/>
      <c r="D90" s="45"/>
      <c r="E90" s="284"/>
      <c r="F90" s="45"/>
    </row>
    <row r="91" spans="1:6">
      <c r="A91" s="48"/>
      <c r="B91" s="38" t="s">
        <v>112</v>
      </c>
      <c r="C91" s="38"/>
      <c r="D91" s="45"/>
      <c r="E91" s="284"/>
      <c r="F91" s="45"/>
    </row>
    <row r="92" spans="1:6">
      <c r="A92" s="48" t="s">
        <v>45</v>
      </c>
      <c r="B92" s="38" t="s">
        <v>150</v>
      </c>
      <c r="C92" s="38"/>
      <c r="D92" s="45"/>
      <c r="E92" s="284"/>
      <c r="F92" s="45"/>
    </row>
    <row r="93" spans="1:6">
      <c r="A93" s="48"/>
      <c r="B93" s="38" t="s">
        <v>151</v>
      </c>
      <c r="C93" s="38"/>
      <c r="D93" s="45"/>
      <c r="E93" s="284"/>
      <c r="F93" s="45"/>
    </row>
    <row r="94" spans="1:6">
      <c r="A94" s="48"/>
      <c r="B94" s="38" t="s">
        <v>152</v>
      </c>
      <c r="C94" s="38" t="s">
        <v>11</v>
      </c>
      <c r="D94" s="45">
        <v>298</v>
      </c>
      <c r="E94" s="284"/>
      <c r="F94" s="45">
        <f>D94*E94</f>
        <v>0</v>
      </c>
    </row>
    <row r="95" spans="1:6">
      <c r="A95" s="48"/>
      <c r="B95" s="38"/>
      <c r="C95" s="38"/>
      <c r="D95" s="45"/>
      <c r="E95" s="284"/>
      <c r="F95" s="45"/>
    </row>
    <row r="96" spans="1:6">
      <c r="A96" s="48"/>
      <c r="B96" s="38" t="s">
        <v>153</v>
      </c>
      <c r="C96" s="38"/>
      <c r="D96" s="45"/>
      <c r="E96" s="284"/>
      <c r="F96" s="45"/>
    </row>
    <row r="97" spans="1:6">
      <c r="A97" s="48" t="s">
        <v>68</v>
      </c>
      <c r="B97" s="38" t="s">
        <v>372</v>
      </c>
      <c r="C97" s="38"/>
      <c r="D97" s="45"/>
      <c r="E97" s="284"/>
      <c r="F97" s="45"/>
    </row>
    <row r="98" spans="1:6">
      <c r="A98" s="48"/>
      <c r="B98" s="38" t="s">
        <v>373</v>
      </c>
      <c r="C98" s="38" t="s">
        <v>11</v>
      </c>
      <c r="D98" s="45">
        <v>190</v>
      </c>
      <c r="E98" s="284"/>
      <c r="F98" s="45">
        <f>D98*E98</f>
        <v>0</v>
      </c>
    </row>
    <row r="99" spans="1:6">
      <c r="A99" s="48"/>
      <c r="B99" s="38"/>
      <c r="C99" s="38"/>
      <c r="D99" s="45"/>
      <c r="E99" s="284"/>
      <c r="F99" s="45"/>
    </row>
    <row r="100" spans="1:6">
      <c r="A100" s="48"/>
      <c r="B100" s="38" t="s">
        <v>155</v>
      </c>
      <c r="C100" s="38"/>
      <c r="D100" s="45"/>
      <c r="E100" s="284"/>
      <c r="F100" s="45"/>
    </row>
    <row r="101" spans="1:6">
      <c r="A101" s="48" t="s">
        <v>96</v>
      </c>
      <c r="B101" s="38" t="s">
        <v>156</v>
      </c>
      <c r="C101" s="38"/>
      <c r="D101" s="45"/>
      <c r="E101" s="284"/>
      <c r="F101" s="45"/>
    </row>
    <row r="102" spans="1:6">
      <c r="A102" s="48"/>
      <c r="B102" s="38" t="s">
        <v>157</v>
      </c>
      <c r="C102" s="38" t="s">
        <v>7</v>
      </c>
      <c r="D102" s="45">
        <v>925</v>
      </c>
      <c r="E102" s="284"/>
      <c r="F102" s="45">
        <f>D102*E102</f>
        <v>0</v>
      </c>
    </row>
    <row r="103" spans="1:6">
      <c r="A103" s="48"/>
      <c r="B103" s="38"/>
      <c r="C103" s="38"/>
      <c r="D103" s="45"/>
      <c r="E103" s="284"/>
      <c r="F103" s="45"/>
    </row>
    <row r="104" spans="1:6">
      <c r="A104" s="48"/>
      <c r="B104" s="38" t="s">
        <v>55</v>
      </c>
      <c r="C104" s="38"/>
      <c r="D104" s="45"/>
      <c r="E104" s="284"/>
      <c r="F104" s="45"/>
    </row>
    <row r="105" spans="1:6">
      <c r="A105" s="48" t="s">
        <v>158</v>
      </c>
      <c r="B105" s="38" t="s">
        <v>56</v>
      </c>
      <c r="C105" s="38"/>
      <c r="D105" s="45"/>
      <c r="E105" s="284"/>
      <c r="F105" s="45"/>
    </row>
    <row r="106" spans="1:6">
      <c r="A106" s="48"/>
      <c r="B106" s="38" t="s">
        <v>57</v>
      </c>
      <c r="C106" s="38" t="s">
        <v>7</v>
      </c>
      <c r="D106" s="45">
        <v>505</v>
      </c>
      <c r="E106" s="284"/>
      <c r="F106" s="45">
        <f>D106*E106</f>
        <v>0</v>
      </c>
    </row>
    <row r="107" spans="1:6">
      <c r="A107" s="48"/>
      <c r="B107" s="38"/>
      <c r="C107" s="38"/>
      <c r="D107" s="45"/>
      <c r="E107" s="284"/>
      <c r="F107" s="45"/>
    </row>
    <row r="108" spans="1:6">
      <c r="A108" s="48"/>
      <c r="B108" s="38" t="s">
        <v>58</v>
      </c>
      <c r="C108" s="38"/>
      <c r="D108" s="45"/>
      <c r="E108" s="284"/>
      <c r="F108" s="45"/>
    </row>
    <row r="109" spans="1:6">
      <c r="A109" s="48" t="s">
        <v>159</v>
      </c>
      <c r="B109" s="38" t="s">
        <v>59</v>
      </c>
      <c r="C109" s="38" t="s">
        <v>7</v>
      </c>
      <c r="D109" s="45">
        <v>505</v>
      </c>
      <c r="E109" s="284"/>
      <c r="F109" s="45">
        <f>D109*E109</f>
        <v>0</v>
      </c>
    </row>
    <row r="110" spans="1:6">
      <c r="A110" s="48"/>
      <c r="B110" s="38"/>
      <c r="C110" s="38"/>
      <c r="D110" s="45"/>
      <c r="E110" s="284"/>
      <c r="F110" s="45"/>
    </row>
    <row r="111" spans="1:6">
      <c r="A111" s="48"/>
      <c r="B111" s="53" t="s">
        <v>60</v>
      </c>
      <c r="C111" s="53"/>
      <c r="D111" s="45"/>
      <c r="E111" s="284"/>
      <c r="F111" s="45"/>
    </row>
    <row r="112" spans="1:6">
      <c r="A112" s="48" t="s">
        <v>160</v>
      </c>
      <c r="B112" s="53" t="s">
        <v>1649</v>
      </c>
      <c r="C112" s="53" t="s">
        <v>12</v>
      </c>
      <c r="D112" s="45">
        <v>140</v>
      </c>
      <c r="E112" s="284"/>
      <c r="F112" s="45">
        <f>D112*E112</f>
        <v>0</v>
      </c>
    </row>
    <row r="113" spans="1:6">
      <c r="A113" s="48"/>
      <c r="B113" s="53"/>
      <c r="C113" s="53"/>
      <c r="D113" s="45"/>
      <c r="E113" s="284"/>
      <c r="F113" s="45"/>
    </row>
    <row r="114" spans="1:6">
      <c r="A114" s="48"/>
      <c r="B114" s="53" t="s">
        <v>13</v>
      </c>
      <c r="C114" s="53"/>
      <c r="D114" s="45"/>
      <c r="E114" s="284"/>
      <c r="F114" s="45"/>
    </row>
    <row r="115" spans="1:6" ht="25.35">
      <c r="A115" s="48" t="s">
        <v>161</v>
      </c>
      <c r="B115" s="329" t="s">
        <v>1650</v>
      </c>
      <c r="C115" s="53" t="s">
        <v>12</v>
      </c>
      <c r="D115" s="45">
        <v>1340</v>
      </c>
      <c r="E115" s="284"/>
      <c r="F115" s="45">
        <f>D115*E115</f>
        <v>0</v>
      </c>
    </row>
    <row r="116" spans="1:6">
      <c r="A116" s="48"/>
      <c r="B116" s="38"/>
      <c r="C116" s="38"/>
      <c r="D116" s="45"/>
      <c r="E116" s="284"/>
      <c r="F116" s="45"/>
    </row>
    <row r="117" spans="1:6">
      <c r="A117" s="48"/>
      <c r="B117" s="38" t="s">
        <v>61</v>
      </c>
      <c r="C117" s="38"/>
      <c r="D117" s="45"/>
      <c r="E117" s="284"/>
      <c r="F117" s="45"/>
    </row>
    <row r="118" spans="1:6">
      <c r="A118" s="48" t="s">
        <v>162</v>
      </c>
      <c r="B118" s="38" t="s">
        <v>62</v>
      </c>
      <c r="C118" s="38"/>
      <c r="D118" s="45"/>
      <c r="E118" s="284"/>
      <c r="F118" s="45"/>
    </row>
    <row r="119" spans="1:6">
      <c r="A119" s="48"/>
      <c r="B119" s="38" t="s">
        <v>63</v>
      </c>
      <c r="C119" s="38" t="s">
        <v>11</v>
      </c>
      <c r="D119" s="45">
        <v>35</v>
      </c>
      <c r="E119" s="284"/>
      <c r="F119" s="45">
        <f>D119*E119</f>
        <v>0</v>
      </c>
    </row>
    <row r="120" spans="1:6">
      <c r="A120" s="48"/>
      <c r="B120" s="38"/>
      <c r="C120" s="38"/>
      <c r="D120" s="45"/>
      <c r="E120" s="284"/>
      <c r="F120" s="45"/>
    </row>
    <row r="121" spans="1:6">
      <c r="A121" s="48"/>
      <c r="B121" s="38" t="s">
        <v>39</v>
      </c>
      <c r="C121" s="38"/>
      <c r="D121" s="45"/>
      <c r="E121" s="284"/>
      <c r="F121" s="45"/>
    </row>
    <row r="122" spans="1:6">
      <c r="A122" s="48" t="s">
        <v>163</v>
      </c>
      <c r="B122" s="38" t="s">
        <v>40</v>
      </c>
      <c r="C122" s="38"/>
      <c r="D122" s="45"/>
      <c r="E122" s="284"/>
      <c r="F122" s="45"/>
    </row>
    <row r="123" spans="1:6">
      <c r="A123" s="48"/>
      <c r="B123" s="38" t="s">
        <v>41</v>
      </c>
      <c r="C123" s="38" t="s">
        <v>11</v>
      </c>
      <c r="D123" s="45">
        <v>715</v>
      </c>
      <c r="E123" s="284"/>
      <c r="F123" s="45">
        <f>D123*E123</f>
        <v>0</v>
      </c>
    </row>
    <row r="124" spans="1:6" ht="13" thickBot="1">
      <c r="A124" s="40"/>
      <c r="B124" s="39"/>
      <c r="E124" s="51"/>
      <c r="F124" s="45"/>
    </row>
    <row r="125" spans="1:6" ht="13" thickBot="1">
      <c r="A125" s="40"/>
      <c r="B125" s="43" t="s">
        <v>10</v>
      </c>
      <c r="C125" s="41"/>
      <c r="D125" s="42"/>
      <c r="E125" s="286"/>
      <c r="F125" s="44">
        <f>SUM(F62:F124)</f>
        <v>0</v>
      </c>
    </row>
    <row r="126" spans="1:6">
      <c r="A126" s="40"/>
      <c r="B126" s="38"/>
      <c r="E126" s="51"/>
      <c r="F126" s="45"/>
    </row>
    <row r="127" spans="1:6">
      <c r="A127" s="40" t="s">
        <v>97</v>
      </c>
      <c r="B127" s="39" t="s">
        <v>14</v>
      </c>
      <c r="E127" s="51"/>
      <c r="F127" s="45"/>
    </row>
    <row r="128" spans="1:6">
      <c r="A128" s="48"/>
      <c r="B128" s="38"/>
      <c r="C128" s="38"/>
      <c r="D128" s="45"/>
      <c r="E128" s="284"/>
      <c r="F128" s="45"/>
    </row>
    <row r="129" spans="1:6">
      <c r="A129" s="48"/>
      <c r="B129" s="38" t="s">
        <v>164</v>
      </c>
      <c r="C129" s="38"/>
      <c r="D129" s="45"/>
      <c r="E129" s="284"/>
      <c r="F129" s="45"/>
    </row>
    <row r="130" spans="1:6">
      <c r="A130" s="48" t="s">
        <v>98</v>
      </c>
      <c r="B130" s="38" t="s">
        <v>165</v>
      </c>
      <c r="C130" s="38"/>
      <c r="D130" s="45"/>
      <c r="E130" s="284"/>
      <c r="F130" s="45"/>
    </row>
    <row r="131" spans="1:6">
      <c r="A131" s="48"/>
      <c r="B131" s="38" t="s">
        <v>166</v>
      </c>
      <c r="C131" s="38"/>
      <c r="D131" s="45"/>
      <c r="E131" s="284"/>
      <c r="F131" s="45"/>
    </row>
    <row r="132" spans="1:6">
      <c r="A132" s="48"/>
      <c r="B132" s="38" t="s">
        <v>167</v>
      </c>
      <c r="C132" s="38" t="s">
        <v>11</v>
      </c>
      <c r="D132" s="45">
        <v>347</v>
      </c>
      <c r="E132" s="284"/>
      <c r="F132" s="45">
        <f>D132*E132</f>
        <v>0</v>
      </c>
    </row>
    <row r="133" spans="1:6">
      <c r="A133" s="48"/>
      <c r="B133" s="38"/>
      <c r="C133" s="38"/>
      <c r="D133" s="45"/>
      <c r="E133" s="284"/>
      <c r="F133" s="45"/>
    </row>
    <row r="134" spans="1:6">
      <c r="A134" s="48"/>
      <c r="B134" s="38" t="s">
        <v>656</v>
      </c>
      <c r="C134" s="38"/>
      <c r="D134" s="84"/>
      <c r="E134" s="284"/>
      <c r="F134" s="45"/>
    </row>
    <row r="135" spans="1:6">
      <c r="A135" s="48" t="s">
        <v>27</v>
      </c>
      <c r="B135" s="38" t="s">
        <v>375</v>
      </c>
      <c r="C135" s="38"/>
      <c r="D135" s="84"/>
      <c r="E135" s="284"/>
      <c r="F135" s="45"/>
    </row>
    <row r="136" spans="1:6">
      <c r="A136" s="48"/>
      <c r="B136" s="38" t="s">
        <v>376</v>
      </c>
      <c r="C136" s="38"/>
      <c r="D136" s="84"/>
      <c r="E136" s="284"/>
      <c r="F136" s="45"/>
    </row>
    <row r="137" spans="1:6">
      <c r="A137" s="48"/>
      <c r="B137" s="38" t="s">
        <v>667</v>
      </c>
      <c r="C137" s="35"/>
      <c r="D137" s="85"/>
      <c r="E137" s="287"/>
      <c r="F137" s="35"/>
    </row>
    <row r="138" spans="1:6">
      <c r="A138" s="48"/>
      <c r="B138" s="38" t="s">
        <v>176</v>
      </c>
      <c r="C138" s="38" t="s">
        <v>12</v>
      </c>
      <c r="D138" s="45">
        <v>509</v>
      </c>
      <c r="E138" s="284"/>
      <c r="F138" s="45">
        <f>D138*E138</f>
        <v>0</v>
      </c>
    </row>
    <row r="139" spans="1:6">
      <c r="A139" s="48"/>
      <c r="B139" s="38"/>
      <c r="C139" s="38"/>
      <c r="D139" s="45"/>
      <c r="E139" s="284"/>
      <c r="F139" s="45"/>
    </row>
    <row r="140" spans="1:6">
      <c r="A140" s="48"/>
      <c r="B140" s="38" t="s">
        <v>168</v>
      </c>
      <c r="C140" s="38"/>
      <c r="D140" s="45"/>
      <c r="E140" s="284"/>
      <c r="F140" s="45"/>
    </row>
    <row r="141" spans="1:6">
      <c r="A141" s="48" t="s">
        <v>174</v>
      </c>
      <c r="B141" s="38" t="s">
        <v>169</v>
      </c>
      <c r="C141" s="38"/>
      <c r="D141" s="45"/>
      <c r="E141" s="284"/>
      <c r="F141" s="45"/>
    </row>
    <row r="142" spans="1:6">
      <c r="A142" s="48"/>
      <c r="B142" s="38" t="s">
        <v>170</v>
      </c>
      <c r="C142" s="38"/>
      <c r="D142" s="45"/>
      <c r="E142" s="284"/>
      <c r="F142" s="45"/>
    </row>
    <row r="143" spans="1:6">
      <c r="A143" s="48"/>
      <c r="B143" s="38" t="s">
        <v>171</v>
      </c>
      <c r="C143" s="38"/>
      <c r="D143" s="45"/>
      <c r="E143" s="284"/>
      <c r="F143" s="45"/>
    </row>
    <row r="144" spans="1:6">
      <c r="A144" s="48"/>
      <c r="B144" s="38" t="s">
        <v>172</v>
      </c>
      <c r="C144" s="38" t="s">
        <v>7</v>
      </c>
      <c r="D144" s="45">
        <v>2315</v>
      </c>
      <c r="E144" s="284"/>
      <c r="F144" s="45">
        <f>D144*E144</f>
        <v>0</v>
      </c>
    </row>
    <row r="145" spans="1:6">
      <c r="A145" s="48"/>
      <c r="B145" s="38" t="s">
        <v>377</v>
      </c>
      <c r="C145" s="38"/>
      <c r="D145" s="45"/>
      <c r="E145" s="284"/>
      <c r="F145" s="45"/>
    </row>
    <row r="146" spans="1:6">
      <c r="A146" s="48"/>
      <c r="B146" s="38"/>
      <c r="C146" s="38"/>
      <c r="D146" s="45"/>
      <c r="E146" s="284"/>
      <c r="F146" s="45"/>
    </row>
    <row r="147" spans="1:6">
      <c r="A147" s="48"/>
      <c r="B147" s="38" t="s">
        <v>173</v>
      </c>
      <c r="C147" s="38"/>
      <c r="D147" s="45"/>
      <c r="E147" s="284"/>
      <c r="F147" s="45"/>
    </row>
    <row r="148" spans="1:6">
      <c r="A148" s="48" t="s">
        <v>184</v>
      </c>
      <c r="B148" s="38" t="s">
        <v>169</v>
      </c>
      <c r="C148" s="38"/>
      <c r="D148" s="45"/>
      <c r="E148" s="284"/>
      <c r="F148" s="45"/>
    </row>
    <row r="149" spans="1:6">
      <c r="A149" s="48"/>
      <c r="B149" s="38" t="s">
        <v>170</v>
      </c>
      <c r="C149" s="38"/>
      <c r="D149" s="45"/>
      <c r="E149" s="284"/>
      <c r="F149" s="45"/>
    </row>
    <row r="150" spans="1:6">
      <c r="A150" s="48"/>
      <c r="B150" s="38" t="s">
        <v>175</v>
      </c>
      <c r="C150" s="38"/>
      <c r="D150" s="45"/>
      <c r="E150" s="284"/>
      <c r="F150" s="45"/>
    </row>
    <row r="151" spans="1:6">
      <c r="A151" s="48"/>
      <c r="B151" s="38" t="s">
        <v>378</v>
      </c>
      <c r="C151" s="38" t="s">
        <v>7</v>
      </c>
      <c r="D151" s="45">
        <v>1000</v>
      </c>
      <c r="E151" s="284"/>
      <c r="F151" s="45">
        <f>D151*E151</f>
        <v>0</v>
      </c>
    </row>
    <row r="152" spans="1:6">
      <c r="A152" s="48"/>
      <c r="B152" s="38" t="s">
        <v>545</v>
      </c>
      <c r="C152" s="38"/>
      <c r="D152" s="45"/>
      <c r="E152" s="284"/>
      <c r="F152" s="45"/>
    </row>
    <row r="153" spans="1:6">
      <c r="A153" s="48"/>
      <c r="B153" s="38"/>
      <c r="C153" s="38"/>
      <c r="D153" s="45"/>
      <c r="E153" s="284"/>
      <c r="F153" s="45"/>
    </row>
    <row r="154" spans="1:6">
      <c r="A154" s="48"/>
      <c r="B154" s="38" t="s">
        <v>504</v>
      </c>
      <c r="C154" s="38"/>
      <c r="D154" s="45"/>
      <c r="E154" s="284"/>
      <c r="F154" s="45"/>
    </row>
    <row r="155" spans="1:6">
      <c r="A155" s="48" t="s">
        <v>195</v>
      </c>
      <c r="B155" s="38" t="s">
        <v>505</v>
      </c>
      <c r="C155" s="38"/>
      <c r="D155" s="45"/>
      <c r="E155" s="284"/>
      <c r="F155" s="45"/>
    </row>
    <row r="156" spans="1:6">
      <c r="A156" s="48"/>
      <c r="B156" s="38" t="s">
        <v>506</v>
      </c>
      <c r="C156" s="38"/>
      <c r="D156" s="45"/>
      <c r="E156" s="284"/>
      <c r="F156" s="45"/>
    </row>
    <row r="157" spans="1:6">
      <c r="A157" s="48"/>
      <c r="B157" s="38" t="s">
        <v>507</v>
      </c>
      <c r="C157" s="38"/>
      <c r="D157" s="45"/>
      <c r="E157" s="284"/>
      <c r="F157" s="45"/>
    </row>
    <row r="158" spans="1:6">
      <c r="A158" s="48"/>
      <c r="B158" s="38" t="s">
        <v>546</v>
      </c>
      <c r="C158" s="38"/>
      <c r="D158" s="45"/>
      <c r="E158" s="284"/>
      <c r="F158" s="45"/>
    </row>
    <row r="159" spans="1:6">
      <c r="A159" s="48"/>
      <c r="B159" s="38" t="s">
        <v>670</v>
      </c>
      <c r="C159" s="38" t="s">
        <v>7</v>
      </c>
      <c r="D159" s="45">
        <v>1000</v>
      </c>
      <c r="E159" s="284"/>
      <c r="F159" s="45">
        <f>D159*E159</f>
        <v>0</v>
      </c>
    </row>
    <row r="160" spans="1:6">
      <c r="A160" s="48"/>
      <c r="B160" s="38" t="s">
        <v>545</v>
      </c>
      <c r="C160" s="38"/>
      <c r="D160" s="45"/>
      <c r="E160" s="284"/>
      <c r="F160" s="45"/>
    </row>
    <row r="161" spans="1:6">
      <c r="A161" s="48"/>
      <c r="B161" s="38"/>
      <c r="C161" s="38"/>
      <c r="D161" s="45"/>
      <c r="E161" s="284"/>
      <c r="F161" s="45"/>
    </row>
    <row r="162" spans="1:6">
      <c r="A162" s="48"/>
      <c r="B162" s="38" t="s">
        <v>177</v>
      </c>
      <c r="C162" s="38"/>
      <c r="D162" s="45"/>
      <c r="E162" s="284"/>
      <c r="F162" s="45"/>
    </row>
    <row r="163" spans="1:6">
      <c r="A163" s="48" t="s">
        <v>199</v>
      </c>
      <c r="B163" s="38" t="s">
        <v>179</v>
      </c>
      <c r="C163" s="38"/>
      <c r="D163" s="45"/>
      <c r="E163" s="284"/>
      <c r="F163" s="45"/>
    </row>
    <row r="164" spans="1:6">
      <c r="A164" s="48"/>
      <c r="B164" s="38" t="s">
        <v>180</v>
      </c>
      <c r="C164" s="38"/>
      <c r="D164" s="45"/>
      <c r="E164" s="284"/>
      <c r="F164" s="45"/>
    </row>
    <row r="165" spans="1:6">
      <c r="A165" s="48"/>
      <c r="B165" s="38" t="s">
        <v>181</v>
      </c>
      <c r="C165" s="38"/>
      <c r="D165" s="45"/>
      <c r="E165" s="284"/>
      <c r="F165" s="45"/>
    </row>
    <row r="166" spans="1:6">
      <c r="A166" s="48"/>
      <c r="B166" s="38" t="s">
        <v>182</v>
      </c>
      <c r="C166" s="38"/>
      <c r="D166" s="45"/>
      <c r="E166" s="284"/>
      <c r="F166" s="45"/>
    </row>
    <row r="167" spans="1:6">
      <c r="A167" s="48"/>
      <c r="B167" s="38" t="s">
        <v>183</v>
      </c>
      <c r="C167" s="38" t="s">
        <v>7</v>
      </c>
      <c r="D167" s="45">
        <v>2410</v>
      </c>
      <c r="E167" s="284"/>
      <c r="F167" s="45">
        <f>D167*E167</f>
        <v>0</v>
      </c>
    </row>
    <row r="168" spans="1:6">
      <c r="A168" s="48"/>
      <c r="B168" s="38" t="s">
        <v>377</v>
      </c>
      <c r="C168" s="38"/>
      <c r="D168" s="45"/>
      <c r="E168" s="284"/>
      <c r="F168" s="45"/>
    </row>
    <row r="169" spans="1:6">
      <c r="A169" s="48"/>
      <c r="B169" s="38"/>
      <c r="C169" s="38"/>
      <c r="D169" s="45"/>
      <c r="E169" s="284"/>
      <c r="F169" s="45"/>
    </row>
    <row r="170" spans="1:6">
      <c r="A170" s="48"/>
      <c r="B170" s="38" t="s">
        <v>385</v>
      </c>
      <c r="C170" s="38"/>
      <c r="D170" s="45"/>
      <c r="E170" s="284"/>
      <c r="F170" s="45"/>
    </row>
    <row r="171" spans="1:6">
      <c r="A171" s="48" t="s">
        <v>200</v>
      </c>
      <c r="B171" s="38" t="s">
        <v>386</v>
      </c>
      <c r="C171" s="38"/>
      <c r="D171" s="45"/>
      <c r="E171" s="284"/>
      <c r="F171" s="45"/>
    </row>
    <row r="172" spans="1:6">
      <c r="A172" s="48"/>
      <c r="B172" s="38" t="s">
        <v>387</v>
      </c>
      <c r="C172" s="38" t="s">
        <v>7</v>
      </c>
      <c r="D172" s="45">
        <v>2315</v>
      </c>
      <c r="E172" s="284"/>
      <c r="F172" s="45">
        <f>D172*E172</f>
        <v>0</v>
      </c>
    </row>
    <row r="173" spans="1:6">
      <c r="A173" s="48"/>
      <c r="B173" s="38"/>
      <c r="C173" s="38"/>
      <c r="D173" s="45"/>
      <c r="E173" s="284"/>
      <c r="F173" s="45"/>
    </row>
    <row r="174" spans="1:6">
      <c r="A174" s="48"/>
      <c r="B174" s="38" t="s">
        <v>112</v>
      </c>
      <c r="C174" s="38"/>
      <c r="D174" s="45"/>
      <c r="E174" s="284"/>
      <c r="F174" s="45"/>
    </row>
    <row r="175" spans="1:6">
      <c r="A175" s="48" t="s">
        <v>205</v>
      </c>
      <c r="B175" s="38" t="s">
        <v>388</v>
      </c>
      <c r="C175" s="38"/>
      <c r="D175" s="45"/>
      <c r="E175" s="284"/>
      <c r="F175" s="45"/>
    </row>
    <row r="176" spans="1:6">
      <c r="A176" s="48"/>
      <c r="B176" s="38" t="s">
        <v>389</v>
      </c>
      <c r="C176" s="38" t="s">
        <v>7</v>
      </c>
      <c r="D176" s="45">
        <v>2315</v>
      </c>
      <c r="E176" s="284"/>
      <c r="F176" s="45">
        <f>D176*E176</f>
        <v>0</v>
      </c>
    </row>
    <row r="177" spans="1:6">
      <c r="A177" s="48"/>
      <c r="B177" s="38"/>
      <c r="C177" s="38"/>
      <c r="D177" s="45"/>
      <c r="E177" s="284"/>
      <c r="F177" s="45"/>
    </row>
    <row r="178" spans="1:6">
      <c r="A178" s="48"/>
      <c r="B178" s="38" t="s">
        <v>189</v>
      </c>
      <c r="C178" s="38"/>
      <c r="D178" s="45"/>
      <c r="E178" s="284"/>
      <c r="F178" s="45"/>
    </row>
    <row r="179" spans="1:6">
      <c r="A179" s="48" t="s">
        <v>208</v>
      </c>
      <c r="B179" s="38" t="s">
        <v>191</v>
      </c>
      <c r="C179" s="38"/>
      <c r="D179" s="45"/>
      <c r="E179" s="284"/>
      <c r="F179" s="45"/>
    </row>
    <row r="180" spans="1:6">
      <c r="A180" s="48"/>
      <c r="B180" s="38" t="s">
        <v>192</v>
      </c>
      <c r="C180" s="38"/>
      <c r="D180" s="45"/>
      <c r="E180" s="284"/>
      <c r="F180" s="45"/>
    </row>
    <row r="181" spans="1:6">
      <c r="A181" s="48"/>
      <c r="B181" s="38" t="s">
        <v>193</v>
      </c>
      <c r="C181" s="38" t="s">
        <v>134</v>
      </c>
      <c r="D181" s="45">
        <v>350</v>
      </c>
      <c r="E181" s="284"/>
      <c r="F181" s="45">
        <f>D181*E181</f>
        <v>0</v>
      </c>
    </row>
    <row r="182" spans="1:6">
      <c r="A182" s="48"/>
      <c r="B182" s="38"/>
      <c r="C182" s="38"/>
      <c r="D182" s="45"/>
      <c r="E182" s="284"/>
      <c r="F182" s="45"/>
    </row>
    <row r="183" spans="1:6">
      <c r="A183" s="48"/>
      <c r="B183" s="38" t="s">
        <v>198</v>
      </c>
      <c r="C183" s="38"/>
      <c r="D183" s="45"/>
      <c r="E183" s="284"/>
      <c r="F183" s="45"/>
    </row>
    <row r="184" spans="1:6">
      <c r="A184" s="48" t="s">
        <v>214</v>
      </c>
      <c r="B184" s="38" t="s">
        <v>191</v>
      </c>
      <c r="C184" s="38"/>
      <c r="D184" s="45"/>
      <c r="E184" s="284"/>
      <c r="F184" s="45"/>
    </row>
    <row r="185" spans="1:6">
      <c r="A185" s="48"/>
      <c r="B185" s="38" t="s">
        <v>196</v>
      </c>
      <c r="C185" s="38"/>
      <c r="D185" s="45"/>
      <c r="E185" s="284"/>
      <c r="F185" s="45"/>
    </row>
    <row r="186" spans="1:6">
      <c r="A186" s="48"/>
      <c r="B186" s="38" t="s">
        <v>193</v>
      </c>
      <c r="C186" s="38" t="s">
        <v>134</v>
      </c>
      <c r="D186" s="45">
        <v>20</v>
      </c>
      <c r="E186" s="284"/>
      <c r="F186" s="45">
        <f>D186*E186</f>
        <v>0</v>
      </c>
    </row>
    <row r="187" spans="1:6">
      <c r="A187" s="48"/>
      <c r="B187" s="38"/>
      <c r="C187" s="38"/>
      <c r="D187" s="45"/>
      <c r="E187" s="284"/>
      <c r="F187" s="45"/>
    </row>
    <row r="188" spans="1:6">
      <c r="A188" s="48"/>
      <c r="B188" s="38" t="s">
        <v>112</v>
      </c>
      <c r="C188" s="38"/>
      <c r="D188" s="45"/>
      <c r="E188" s="284"/>
      <c r="F188" s="45"/>
    </row>
    <row r="189" spans="1:6">
      <c r="A189" s="48" t="s">
        <v>217</v>
      </c>
      <c r="B189" s="38" t="s">
        <v>191</v>
      </c>
      <c r="C189" s="38"/>
      <c r="D189" s="45"/>
      <c r="E189" s="284"/>
      <c r="F189" s="45"/>
    </row>
    <row r="190" spans="1:6">
      <c r="A190" s="48"/>
      <c r="B190" s="38" t="s">
        <v>390</v>
      </c>
      <c r="C190" s="38"/>
      <c r="D190" s="45"/>
      <c r="E190" s="284"/>
      <c r="F190" s="45"/>
    </row>
    <row r="191" spans="1:6">
      <c r="A191" s="48"/>
      <c r="B191" s="38" t="s">
        <v>391</v>
      </c>
      <c r="C191" s="38" t="s">
        <v>134</v>
      </c>
      <c r="D191" s="45">
        <v>175</v>
      </c>
      <c r="E191" s="284"/>
      <c r="F191" s="45">
        <f>D191*E191</f>
        <v>0</v>
      </c>
    </row>
    <row r="192" spans="1:6">
      <c r="A192" s="48"/>
      <c r="B192" s="38"/>
      <c r="C192" s="38"/>
      <c r="D192" s="45"/>
      <c r="E192" s="284"/>
      <c r="F192" s="45"/>
    </row>
    <row r="193" spans="1:6">
      <c r="A193" s="48"/>
      <c r="B193" s="38" t="s">
        <v>112</v>
      </c>
      <c r="C193" s="38"/>
      <c r="D193" s="45"/>
      <c r="E193" s="284"/>
      <c r="F193" s="45"/>
    </row>
    <row r="194" spans="1:6">
      <c r="A194" s="48" t="s">
        <v>394</v>
      </c>
      <c r="B194" s="38" t="s">
        <v>218</v>
      </c>
      <c r="C194" s="38"/>
      <c r="D194" s="45"/>
      <c r="E194" s="284"/>
      <c r="F194" s="45"/>
    </row>
    <row r="195" spans="1:6">
      <c r="A195" s="48"/>
      <c r="B195" s="38" t="s">
        <v>219</v>
      </c>
      <c r="C195" s="38"/>
      <c r="D195" s="45"/>
      <c r="E195" s="284"/>
      <c r="F195" s="45"/>
    </row>
    <row r="196" spans="1:6">
      <c r="A196" s="48"/>
      <c r="B196" s="38" t="s">
        <v>220</v>
      </c>
      <c r="C196" s="38" t="s">
        <v>134</v>
      </c>
      <c r="D196" s="45">
        <v>520</v>
      </c>
      <c r="E196" s="284"/>
      <c r="F196" s="45">
        <f>D196*E196</f>
        <v>0</v>
      </c>
    </row>
    <row r="197" spans="1:6">
      <c r="A197" s="48"/>
      <c r="B197" s="38"/>
      <c r="C197" s="38"/>
      <c r="D197" s="45"/>
      <c r="E197" s="284"/>
      <c r="F197" s="45"/>
    </row>
    <row r="198" spans="1:6">
      <c r="A198" s="48"/>
      <c r="B198" s="38" t="s">
        <v>81</v>
      </c>
      <c r="C198" s="38"/>
      <c r="D198" s="45"/>
      <c r="E198" s="284"/>
      <c r="F198" s="45"/>
    </row>
    <row r="199" spans="1:6">
      <c r="A199" s="48" t="s">
        <v>511</v>
      </c>
      <c r="B199" s="38" t="s">
        <v>78</v>
      </c>
      <c r="C199" s="38"/>
      <c r="D199" s="45"/>
      <c r="E199" s="284"/>
      <c r="F199" s="45"/>
    </row>
    <row r="200" spans="1:6">
      <c r="A200" s="48"/>
      <c r="B200" s="38" t="s">
        <v>82</v>
      </c>
      <c r="C200" s="38" t="s">
        <v>11</v>
      </c>
      <c r="D200" s="45">
        <v>60</v>
      </c>
      <c r="E200" s="284"/>
      <c r="F200" s="45">
        <f>D200*E200</f>
        <v>0</v>
      </c>
    </row>
    <row r="201" spans="1:6" ht="13" thickBot="1">
      <c r="A201" s="40"/>
      <c r="B201" s="39"/>
      <c r="E201" s="51"/>
      <c r="F201" s="45"/>
    </row>
    <row r="202" spans="1:6" ht="13" thickBot="1">
      <c r="A202" s="40"/>
      <c r="B202" s="43" t="s">
        <v>15</v>
      </c>
      <c r="C202" s="41"/>
      <c r="D202" s="42"/>
      <c r="E202" s="286"/>
      <c r="F202" s="44">
        <f>SUM(F127:F201)</f>
        <v>0</v>
      </c>
    </row>
    <row r="203" spans="1:6">
      <c r="A203" s="40"/>
      <c r="B203" s="38"/>
      <c r="E203" s="51"/>
      <c r="F203" s="45"/>
    </row>
    <row r="204" spans="1:6">
      <c r="A204" s="40" t="s">
        <v>99</v>
      </c>
      <c r="B204" s="39" t="s">
        <v>221</v>
      </c>
      <c r="E204" s="51"/>
      <c r="F204" s="45"/>
    </row>
    <row r="205" spans="1:6">
      <c r="A205" s="48"/>
      <c r="B205" s="38"/>
      <c r="C205" s="38"/>
      <c r="D205" s="45"/>
      <c r="E205" s="284"/>
      <c r="F205" s="45"/>
    </row>
    <row r="206" spans="1:6">
      <c r="A206" s="48"/>
      <c r="B206" s="38" t="s">
        <v>478</v>
      </c>
      <c r="C206" s="38"/>
      <c r="D206" s="45"/>
      <c r="E206" s="284"/>
      <c r="F206" s="45"/>
    </row>
    <row r="207" spans="1:6">
      <c r="A207" s="48" t="s">
        <v>100</v>
      </c>
      <c r="B207" s="38" t="s">
        <v>479</v>
      </c>
      <c r="C207" s="38"/>
      <c r="D207" s="45"/>
      <c r="E207" s="284"/>
      <c r="F207" s="45"/>
    </row>
    <row r="208" spans="1:6">
      <c r="A208" s="48"/>
      <c r="B208" s="38" t="s">
        <v>480</v>
      </c>
      <c r="C208" s="38"/>
      <c r="D208" s="45"/>
      <c r="E208" s="284"/>
      <c r="F208" s="45"/>
    </row>
    <row r="209" spans="1:6">
      <c r="A209" s="48"/>
      <c r="B209" s="38" t="s">
        <v>481</v>
      </c>
      <c r="C209" s="38"/>
      <c r="D209" s="45"/>
      <c r="E209" s="284"/>
      <c r="F209" s="45"/>
    </row>
    <row r="210" spans="1:6">
      <c r="A210" s="48"/>
      <c r="B210" s="38" t="s">
        <v>482</v>
      </c>
      <c r="C210" s="38"/>
      <c r="D210" s="45"/>
      <c r="E210" s="284"/>
      <c r="F210" s="45"/>
    </row>
    <row r="211" spans="1:6">
      <c r="A211" s="48"/>
      <c r="B211" s="38" t="s">
        <v>483</v>
      </c>
      <c r="C211" s="38" t="s">
        <v>134</v>
      </c>
      <c r="D211" s="45">
        <v>230</v>
      </c>
      <c r="E211" s="284"/>
      <c r="F211" s="45">
        <f>D211*E211</f>
        <v>0</v>
      </c>
    </row>
    <row r="212" spans="1:6">
      <c r="A212" s="48"/>
      <c r="B212" s="38"/>
      <c r="C212" s="38"/>
      <c r="D212" s="45"/>
      <c r="E212" s="284"/>
      <c r="F212" s="45"/>
    </row>
    <row r="213" spans="1:6">
      <c r="A213" s="48"/>
      <c r="B213" s="38" t="s">
        <v>112</v>
      </c>
      <c r="C213" s="38"/>
      <c r="D213" s="45"/>
      <c r="E213" s="284"/>
      <c r="F213" s="45"/>
    </row>
    <row r="214" spans="1:6">
      <c r="A214" s="48" t="s">
        <v>101</v>
      </c>
      <c r="B214" s="38" t="s">
        <v>231</v>
      </c>
      <c r="C214" s="38"/>
      <c r="D214" s="45"/>
      <c r="E214" s="284"/>
      <c r="F214" s="45"/>
    </row>
    <row r="215" spans="1:6">
      <c r="A215" s="48"/>
      <c r="B215" s="38" t="s">
        <v>232</v>
      </c>
      <c r="C215" s="38"/>
      <c r="D215" s="45"/>
      <c r="E215" s="284"/>
      <c r="F215" s="45"/>
    </row>
    <row r="216" spans="1:6">
      <c r="A216" s="48"/>
      <c r="B216" s="38" t="s">
        <v>233</v>
      </c>
      <c r="C216" s="38"/>
      <c r="D216" s="45"/>
      <c r="E216" s="284"/>
      <c r="F216" s="45"/>
    </row>
    <row r="217" spans="1:6">
      <c r="A217" s="48"/>
      <c r="B217" s="38" t="s">
        <v>234</v>
      </c>
      <c r="C217" s="38"/>
      <c r="D217" s="45"/>
      <c r="E217" s="284"/>
      <c r="F217" s="45"/>
    </row>
    <row r="218" spans="1:6">
      <c r="A218" s="48"/>
      <c r="B218" s="38" t="s">
        <v>235</v>
      </c>
      <c r="C218" s="38"/>
      <c r="D218" s="45"/>
      <c r="E218" s="284"/>
      <c r="F218" s="45"/>
    </row>
    <row r="219" spans="1:6">
      <c r="A219" s="48"/>
      <c r="B219" s="38" t="s">
        <v>236</v>
      </c>
      <c r="C219" s="38"/>
      <c r="D219" s="45"/>
      <c r="E219" s="284"/>
      <c r="F219" s="45"/>
    </row>
    <row r="220" spans="1:6">
      <c r="A220" s="48"/>
      <c r="B220" s="38" t="s">
        <v>237</v>
      </c>
      <c r="C220" s="38" t="s">
        <v>134</v>
      </c>
      <c r="D220" s="45">
        <v>15</v>
      </c>
      <c r="E220" s="284"/>
      <c r="F220" s="45">
        <f>D220*E220</f>
        <v>0</v>
      </c>
    </row>
    <row r="221" spans="1:6">
      <c r="A221" s="48"/>
      <c r="B221" s="38"/>
      <c r="C221" s="38"/>
      <c r="D221" s="45"/>
      <c r="E221" s="284"/>
      <c r="F221" s="45"/>
    </row>
    <row r="222" spans="1:6">
      <c r="A222" s="48"/>
      <c r="B222" s="38"/>
      <c r="C222" s="38"/>
      <c r="D222" s="45"/>
      <c r="E222" s="284"/>
      <c r="F222" s="45"/>
    </row>
    <row r="223" spans="1:6">
      <c r="A223" s="48"/>
      <c r="B223" s="38"/>
      <c r="C223" s="38"/>
      <c r="D223" s="45"/>
      <c r="E223" s="284"/>
      <c r="F223" s="45"/>
    </row>
    <row r="224" spans="1:6">
      <c r="A224" s="48"/>
      <c r="B224" s="38"/>
      <c r="C224" s="38"/>
      <c r="D224" s="45"/>
      <c r="E224" s="284"/>
      <c r="F224" s="45"/>
    </row>
    <row r="225" spans="1:6">
      <c r="A225" s="48"/>
      <c r="B225" s="38" t="s">
        <v>112</v>
      </c>
      <c r="C225" s="38"/>
      <c r="D225" s="45"/>
      <c r="E225" s="284"/>
      <c r="F225" s="45"/>
    </row>
    <row r="226" spans="1:6">
      <c r="A226" s="48" t="s">
        <v>102</v>
      </c>
      <c r="B226" s="38" t="s">
        <v>231</v>
      </c>
      <c r="C226" s="38"/>
      <c r="D226" s="45"/>
      <c r="E226" s="284"/>
      <c r="F226" s="45"/>
    </row>
    <row r="227" spans="1:6">
      <c r="A227" s="48"/>
      <c r="B227" s="38" t="s">
        <v>232</v>
      </c>
      <c r="C227" s="38"/>
      <c r="D227" s="45"/>
      <c r="E227" s="284"/>
      <c r="F227" s="45"/>
    </row>
    <row r="228" spans="1:6">
      <c r="A228" s="48"/>
      <c r="B228" s="38" t="s">
        <v>239</v>
      </c>
      <c r="C228" s="38"/>
      <c r="D228" s="45"/>
      <c r="E228" s="284"/>
      <c r="F228" s="45"/>
    </row>
    <row r="229" spans="1:6">
      <c r="A229" s="48"/>
      <c r="B229" s="38" t="s">
        <v>234</v>
      </c>
      <c r="C229" s="38"/>
      <c r="D229" s="45"/>
      <c r="E229" s="284"/>
      <c r="F229" s="45"/>
    </row>
    <row r="230" spans="1:6">
      <c r="A230" s="48"/>
      <c r="B230" s="38" t="s">
        <v>235</v>
      </c>
      <c r="C230" s="38"/>
      <c r="D230" s="45"/>
      <c r="E230" s="284"/>
      <c r="F230" s="45"/>
    </row>
    <row r="231" spans="1:6">
      <c r="A231" s="48"/>
      <c r="B231" s="38" t="s">
        <v>236</v>
      </c>
      <c r="C231" s="38"/>
      <c r="D231" s="45"/>
      <c r="E231" s="284"/>
      <c r="F231" s="45"/>
    </row>
    <row r="232" spans="1:6">
      <c r="A232" s="48"/>
      <c r="B232" s="38" t="s">
        <v>237</v>
      </c>
      <c r="C232" s="38" t="s">
        <v>134</v>
      </c>
      <c r="D232" s="45">
        <v>50</v>
      </c>
      <c r="E232" s="284"/>
      <c r="F232" s="45">
        <f>D232*E232</f>
        <v>0</v>
      </c>
    </row>
    <row r="233" spans="1:6">
      <c r="A233" s="48"/>
      <c r="B233" s="38"/>
      <c r="C233" s="38"/>
      <c r="D233" s="45"/>
      <c r="E233" s="284"/>
      <c r="F233" s="45"/>
    </row>
    <row r="234" spans="1:6">
      <c r="A234" s="48"/>
      <c r="B234" s="38" t="s">
        <v>112</v>
      </c>
      <c r="C234" s="38"/>
      <c r="D234" s="45"/>
      <c r="E234" s="284"/>
      <c r="F234" s="45"/>
    </row>
    <row r="235" spans="1:6">
      <c r="A235" s="48" t="s">
        <v>238</v>
      </c>
      <c r="B235" s="38" t="s">
        <v>231</v>
      </c>
      <c r="C235" s="38"/>
      <c r="D235" s="45"/>
      <c r="E235" s="284"/>
      <c r="F235" s="45"/>
    </row>
    <row r="236" spans="1:6">
      <c r="A236" s="48"/>
      <c r="B236" s="38" t="s">
        <v>232</v>
      </c>
      <c r="C236" s="38"/>
      <c r="D236" s="45"/>
      <c r="E236" s="284"/>
      <c r="F236" s="45"/>
    </row>
    <row r="237" spans="1:6">
      <c r="A237" s="48"/>
      <c r="B237" s="38" t="s">
        <v>541</v>
      </c>
      <c r="C237" s="38"/>
      <c r="D237" s="45"/>
      <c r="E237" s="284"/>
      <c r="F237" s="45"/>
    </row>
    <row r="238" spans="1:6">
      <c r="A238" s="48"/>
      <c r="B238" s="38" t="s">
        <v>234</v>
      </c>
      <c r="C238" s="38"/>
      <c r="D238" s="45"/>
      <c r="E238" s="284"/>
      <c r="F238" s="45"/>
    </row>
    <row r="239" spans="1:6">
      <c r="A239" s="48"/>
      <c r="B239" s="38" t="s">
        <v>235</v>
      </c>
      <c r="C239" s="38"/>
      <c r="D239" s="45"/>
      <c r="E239" s="284"/>
      <c r="F239" s="45"/>
    </row>
    <row r="240" spans="1:6">
      <c r="A240" s="48"/>
      <c r="B240" s="38" t="s">
        <v>236</v>
      </c>
      <c r="C240" s="38"/>
      <c r="D240" s="45"/>
      <c r="E240" s="284"/>
      <c r="F240" s="45"/>
    </row>
    <row r="241" spans="1:6">
      <c r="A241" s="48"/>
      <c r="B241" s="38" t="s">
        <v>237</v>
      </c>
      <c r="C241" s="38" t="s">
        <v>134</v>
      </c>
      <c r="D241" s="45">
        <v>210</v>
      </c>
      <c r="E241" s="284"/>
      <c r="F241" s="45">
        <f>D241*E241</f>
        <v>0</v>
      </c>
    </row>
    <row r="242" spans="1:6">
      <c r="A242" s="48"/>
      <c r="B242" s="38"/>
      <c r="C242" s="38"/>
      <c r="D242" s="45"/>
      <c r="E242" s="284"/>
      <c r="F242" s="45"/>
    </row>
    <row r="243" spans="1:6">
      <c r="A243" s="48"/>
      <c r="B243" s="38" t="s">
        <v>112</v>
      </c>
      <c r="C243" s="38"/>
      <c r="D243" s="45"/>
      <c r="E243" s="284"/>
      <c r="F243" s="45"/>
    </row>
    <row r="244" spans="1:6">
      <c r="A244" s="48" t="s">
        <v>240</v>
      </c>
      <c r="B244" s="38" t="s">
        <v>241</v>
      </c>
      <c r="C244" s="38"/>
      <c r="D244" s="45"/>
      <c r="E244" s="284"/>
      <c r="F244" s="45"/>
    </row>
    <row r="245" spans="1:6">
      <c r="A245" s="48"/>
      <c r="B245" s="38" t="s">
        <v>242</v>
      </c>
      <c r="C245" s="38"/>
      <c r="D245" s="45"/>
      <c r="E245" s="284"/>
      <c r="F245" s="45"/>
    </row>
    <row r="246" spans="1:6">
      <c r="A246" s="48"/>
      <c r="B246" s="38" t="s">
        <v>395</v>
      </c>
      <c r="C246" s="38"/>
      <c r="D246" s="45"/>
      <c r="E246" s="284"/>
      <c r="F246" s="45"/>
    </row>
    <row r="247" spans="1:6">
      <c r="A247" s="48"/>
      <c r="B247" s="38" t="s">
        <v>244</v>
      </c>
      <c r="C247" s="38"/>
      <c r="D247" s="45"/>
      <c r="E247" s="284"/>
      <c r="F247" s="45"/>
    </row>
    <row r="248" spans="1:6">
      <c r="A248" s="48"/>
      <c r="B248" s="38" t="s">
        <v>245</v>
      </c>
      <c r="C248" s="38" t="s">
        <v>6</v>
      </c>
      <c r="D248" s="45">
        <v>17</v>
      </c>
      <c r="E248" s="284"/>
      <c r="F248" s="45">
        <f>D248*E248</f>
        <v>0</v>
      </c>
    </row>
    <row r="249" spans="1:6">
      <c r="A249" s="48"/>
      <c r="B249" s="38"/>
      <c r="C249" s="38"/>
      <c r="D249" s="45"/>
      <c r="E249" s="284"/>
      <c r="F249" s="45"/>
    </row>
    <row r="250" spans="1:6">
      <c r="A250" s="48"/>
      <c r="B250" s="38" t="s">
        <v>112</v>
      </c>
      <c r="C250" s="38"/>
      <c r="D250" s="45"/>
      <c r="E250" s="284"/>
      <c r="F250" s="45"/>
    </row>
    <row r="251" spans="1:6">
      <c r="A251" s="48" t="s">
        <v>246</v>
      </c>
      <c r="B251" s="38" t="s">
        <v>241</v>
      </c>
      <c r="C251" s="38"/>
      <c r="D251" s="45"/>
      <c r="E251" s="284"/>
      <c r="F251" s="45"/>
    </row>
    <row r="252" spans="1:6">
      <c r="A252" s="48"/>
      <c r="B252" s="38" t="s">
        <v>487</v>
      </c>
      <c r="C252" s="38"/>
      <c r="D252" s="45"/>
      <c r="E252" s="284"/>
      <c r="F252" s="45"/>
    </row>
    <row r="253" spans="1:6">
      <c r="A253" s="48"/>
      <c r="B253" s="38" t="s">
        <v>243</v>
      </c>
      <c r="C253" s="38"/>
      <c r="D253" s="45"/>
      <c r="E253" s="284"/>
      <c r="F253" s="45"/>
    </row>
    <row r="254" spans="1:6">
      <c r="A254" s="48"/>
      <c r="B254" s="38" t="s">
        <v>244</v>
      </c>
      <c r="C254" s="38"/>
      <c r="D254" s="45"/>
      <c r="E254" s="284"/>
      <c r="F254" s="45"/>
    </row>
    <row r="255" spans="1:6">
      <c r="A255" s="48"/>
      <c r="B255" s="38" t="s">
        <v>245</v>
      </c>
      <c r="C255" s="38" t="s">
        <v>6</v>
      </c>
      <c r="D255" s="45">
        <v>2</v>
      </c>
      <c r="E255" s="284"/>
      <c r="F255" s="45">
        <f>D255*E255</f>
        <v>0</v>
      </c>
    </row>
    <row r="256" spans="1:6">
      <c r="A256" s="48"/>
      <c r="B256" s="38"/>
      <c r="C256" s="38"/>
      <c r="D256" s="45"/>
      <c r="E256" s="284"/>
      <c r="F256" s="45"/>
    </row>
    <row r="257" spans="1:6">
      <c r="A257" s="48"/>
      <c r="B257" s="38" t="s">
        <v>112</v>
      </c>
      <c r="C257" s="38"/>
      <c r="D257" s="45"/>
      <c r="E257" s="284"/>
      <c r="F257" s="45"/>
    </row>
    <row r="258" spans="1:6">
      <c r="A258" s="48" t="s">
        <v>249</v>
      </c>
      <c r="B258" s="38" t="s">
        <v>241</v>
      </c>
      <c r="C258" s="38"/>
      <c r="D258" s="45"/>
      <c r="E258" s="284"/>
      <c r="F258" s="45"/>
    </row>
    <row r="259" spans="1:6">
      <c r="A259" s="48"/>
      <c r="B259" s="38" t="s">
        <v>487</v>
      </c>
      <c r="C259" s="38"/>
      <c r="D259" s="45"/>
      <c r="E259" s="284"/>
      <c r="F259" s="45"/>
    </row>
    <row r="260" spans="1:6">
      <c r="A260" s="48"/>
      <c r="B260" s="38" t="s">
        <v>247</v>
      </c>
      <c r="C260" s="38"/>
      <c r="D260" s="45"/>
      <c r="E260" s="284"/>
      <c r="F260" s="45"/>
    </row>
    <row r="261" spans="1:6">
      <c r="A261" s="48"/>
      <c r="B261" s="38" t="s">
        <v>244</v>
      </c>
      <c r="C261" s="38"/>
      <c r="D261" s="45"/>
      <c r="E261" s="284"/>
      <c r="F261" s="45"/>
    </row>
    <row r="262" spans="1:6">
      <c r="A262" s="48"/>
      <c r="B262" s="38" t="s">
        <v>245</v>
      </c>
      <c r="C262" s="38" t="s">
        <v>6</v>
      </c>
      <c r="D262" s="45">
        <v>3</v>
      </c>
      <c r="E262" s="284"/>
      <c r="F262" s="45">
        <f>D262*E262</f>
        <v>0</v>
      </c>
    </row>
    <row r="263" spans="1:6">
      <c r="A263" s="48"/>
      <c r="B263" s="38"/>
      <c r="C263" s="38"/>
      <c r="D263" s="45"/>
      <c r="E263" s="284"/>
      <c r="F263" s="45"/>
    </row>
    <row r="264" spans="1:6">
      <c r="A264" s="48"/>
      <c r="B264" s="38" t="s">
        <v>463</v>
      </c>
      <c r="C264" s="38"/>
      <c r="D264" s="45"/>
      <c r="E264" s="284"/>
      <c r="F264" s="45"/>
    </row>
    <row r="265" spans="1:6">
      <c r="A265" s="48" t="s">
        <v>253</v>
      </c>
      <c r="B265" s="38" t="s">
        <v>397</v>
      </c>
      <c r="C265" s="38"/>
      <c r="D265" s="45"/>
      <c r="E265" s="284"/>
      <c r="F265" s="45"/>
    </row>
    <row r="266" spans="1:6">
      <c r="A266" s="48"/>
      <c r="B266" s="38" t="s">
        <v>542</v>
      </c>
      <c r="C266" s="38"/>
      <c r="D266" s="45"/>
      <c r="E266" s="284"/>
      <c r="F266" s="45"/>
    </row>
    <row r="267" spans="1:6">
      <c r="A267" s="48"/>
      <c r="B267" s="38" t="s">
        <v>399</v>
      </c>
      <c r="C267" s="38" t="s">
        <v>6</v>
      </c>
      <c r="D267" s="45">
        <v>5</v>
      </c>
      <c r="E267" s="284"/>
      <c r="F267" s="45">
        <f>D267*E267</f>
        <v>0</v>
      </c>
    </row>
    <row r="268" spans="1:6">
      <c r="A268" s="48"/>
      <c r="B268" s="38"/>
      <c r="C268" s="38"/>
      <c r="D268" s="45"/>
      <c r="E268" s="284"/>
      <c r="F268" s="45"/>
    </row>
    <row r="269" spans="1:6">
      <c r="A269" s="48"/>
      <c r="B269" s="38" t="s">
        <v>396</v>
      </c>
      <c r="C269" s="38"/>
      <c r="D269" s="45"/>
      <c r="E269" s="284"/>
      <c r="F269" s="45"/>
    </row>
    <row r="270" spans="1:6">
      <c r="A270" s="48"/>
      <c r="B270" s="38" t="s">
        <v>397</v>
      </c>
      <c r="C270" s="38"/>
      <c r="D270" s="45"/>
      <c r="E270" s="284"/>
      <c r="F270" s="45"/>
    </row>
    <row r="271" spans="1:6">
      <c r="A271" s="48"/>
      <c r="B271" s="38" t="s">
        <v>398</v>
      </c>
      <c r="C271" s="38"/>
      <c r="D271" s="45"/>
      <c r="E271" s="284"/>
      <c r="F271" s="45"/>
    </row>
    <row r="272" spans="1:6">
      <c r="A272" s="48"/>
      <c r="B272" s="38" t="s">
        <v>256</v>
      </c>
      <c r="C272" s="38" t="s">
        <v>6</v>
      </c>
      <c r="D272" s="45">
        <v>12</v>
      </c>
      <c r="E272" s="284"/>
      <c r="F272" s="45">
        <f>D272*E272</f>
        <v>0</v>
      </c>
    </row>
    <row r="273" spans="1:6">
      <c r="A273" s="48"/>
      <c r="B273" s="38"/>
      <c r="C273" s="38"/>
      <c r="D273" s="45"/>
      <c r="E273" s="284"/>
      <c r="F273" s="45"/>
    </row>
    <row r="274" spans="1:6">
      <c r="A274" s="48"/>
      <c r="B274" s="38" t="s">
        <v>112</v>
      </c>
      <c r="C274" s="38"/>
      <c r="D274" s="45"/>
      <c r="E274" s="284"/>
      <c r="F274" s="45"/>
    </row>
    <row r="275" spans="1:6">
      <c r="A275" s="48" t="s">
        <v>488</v>
      </c>
      <c r="B275" s="38" t="s">
        <v>493</v>
      </c>
      <c r="C275" s="38"/>
      <c r="D275" s="45"/>
      <c r="E275" s="284"/>
      <c r="F275" s="45"/>
    </row>
    <row r="276" spans="1:6">
      <c r="A276" s="48"/>
      <c r="B276" s="38" t="s">
        <v>494</v>
      </c>
      <c r="C276" s="38"/>
      <c r="D276" s="45"/>
      <c r="E276" s="284"/>
      <c r="F276" s="45"/>
    </row>
    <row r="277" spans="1:6">
      <c r="A277" s="48"/>
      <c r="B277" s="38" t="s">
        <v>495</v>
      </c>
      <c r="C277" s="38"/>
      <c r="D277" s="45"/>
      <c r="E277" s="284"/>
      <c r="F277" s="45"/>
    </row>
    <row r="278" spans="1:6">
      <c r="A278" s="48"/>
      <c r="B278" s="38" t="s">
        <v>496</v>
      </c>
      <c r="C278" s="38" t="s">
        <v>6</v>
      </c>
      <c r="D278" s="45">
        <v>5</v>
      </c>
      <c r="E278" s="284"/>
      <c r="F278" s="45">
        <f>D278*E278</f>
        <v>0</v>
      </c>
    </row>
    <row r="279" spans="1:6" ht="13" thickBot="1">
      <c r="A279" s="40"/>
      <c r="B279" s="39"/>
      <c r="E279" s="51"/>
      <c r="F279" s="45"/>
    </row>
    <row r="280" spans="1:6" ht="13" thickBot="1">
      <c r="A280" s="40"/>
      <c r="B280" s="43" t="s">
        <v>257</v>
      </c>
      <c r="C280" s="41"/>
      <c r="D280" s="42"/>
      <c r="E280" s="286"/>
      <c r="F280" s="44">
        <f>SUM(F204:F279)</f>
        <v>0</v>
      </c>
    </row>
    <row r="281" spans="1:6">
      <c r="A281" s="40"/>
      <c r="B281" s="38"/>
      <c r="E281" s="51"/>
      <c r="F281" s="45"/>
    </row>
    <row r="282" spans="1:6">
      <c r="A282" s="40" t="s">
        <v>103</v>
      </c>
      <c r="B282" s="39" t="s">
        <v>16</v>
      </c>
      <c r="E282" s="51"/>
      <c r="F282" s="45"/>
    </row>
    <row r="283" spans="1:6">
      <c r="A283" s="40"/>
      <c r="B283" s="39"/>
      <c r="E283" s="51"/>
      <c r="F283" s="45"/>
    </row>
    <row r="284" spans="1:6">
      <c r="A284" s="48"/>
      <c r="B284" s="38" t="s">
        <v>271</v>
      </c>
      <c r="C284" s="38"/>
      <c r="D284" s="45"/>
      <c r="E284" s="284"/>
      <c r="F284" s="45"/>
    </row>
    <row r="285" spans="1:6">
      <c r="A285" s="48" t="s">
        <v>104</v>
      </c>
      <c r="B285" s="38" t="s">
        <v>273</v>
      </c>
      <c r="C285" s="38"/>
      <c r="D285" s="45"/>
      <c r="E285" s="284"/>
      <c r="F285" s="45"/>
    </row>
    <row r="286" spans="1:6">
      <c r="A286" s="48"/>
      <c r="B286" s="38" t="s">
        <v>274</v>
      </c>
      <c r="C286" s="38" t="s">
        <v>6</v>
      </c>
      <c r="D286" s="45">
        <v>24</v>
      </c>
      <c r="E286" s="284"/>
      <c r="F286" s="45">
        <f>D286*E286</f>
        <v>0</v>
      </c>
    </row>
    <row r="287" spans="1:6">
      <c r="A287" s="48"/>
      <c r="B287" s="38"/>
      <c r="C287" s="38"/>
      <c r="D287" s="45"/>
      <c r="E287" s="284"/>
      <c r="F287" s="45"/>
    </row>
    <row r="288" spans="1:6">
      <c r="A288" s="48"/>
      <c r="B288" s="38" t="s">
        <v>400</v>
      </c>
      <c r="C288" s="38"/>
      <c r="D288" s="45"/>
      <c r="E288" s="284"/>
      <c r="F288" s="45"/>
    </row>
    <row r="289" spans="1:6">
      <c r="A289" s="48" t="s">
        <v>105</v>
      </c>
      <c r="B289" s="38" t="s">
        <v>277</v>
      </c>
      <c r="C289" s="38"/>
      <c r="D289" s="45"/>
      <c r="E289" s="284"/>
      <c r="F289" s="45"/>
    </row>
    <row r="290" spans="1:6">
      <c r="A290" s="48"/>
      <c r="B290" s="38" t="s">
        <v>278</v>
      </c>
      <c r="C290" s="38"/>
      <c r="D290" s="45"/>
      <c r="E290" s="284"/>
      <c r="F290" s="45"/>
    </row>
    <row r="291" spans="1:6">
      <c r="A291" s="48"/>
      <c r="B291" s="38" t="s">
        <v>401</v>
      </c>
      <c r="C291" s="38" t="s">
        <v>6</v>
      </c>
      <c r="D291" s="45">
        <v>8</v>
      </c>
      <c r="E291" s="284"/>
      <c r="F291" s="45">
        <f>D291*E291</f>
        <v>0</v>
      </c>
    </row>
    <row r="292" spans="1:6">
      <c r="A292" s="48"/>
      <c r="B292" s="38"/>
      <c r="C292" s="38"/>
      <c r="D292" s="45"/>
      <c r="E292" s="284"/>
      <c r="F292" s="45"/>
    </row>
    <row r="293" spans="1:6">
      <c r="A293" s="48"/>
      <c r="B293" s="38" t="s">
        <v>275</v>
      </c>
      <c r="C293" s="38"/>
      <c r="D293" s="45"/>
      <c r="E293" s="284"/>
      <c r="F293" s="45"/>
    </row>
    <row r="294" spans="1:6">
      <c r="A294" s="48" t="s">
        <v>106</v>
      </c>
      <c r="B294" s="38" t="s">
        <v>277</v>
      </c>
      <c r="C294" s="38"/>
      <c r="D294" s="45"/>
      <c r="E294" s="284"/>
      <c r="F294" s="45"/>
    </row>
    <row r="295" spans="1:6">
      <c r="A295" s="48"/>
      <c r="B295" s="38" t="s">
        <v>278</v>
      </c>
      <c r="C295" s="38"/>
      <c r="D295" s="45"/>
      <c r="E295" s="284"/>
      <c r="F295" s="45"/>
    </row>
    <row r="296" spans="1:6">
      <c r="A296" s="48"/>
      <c r="B296" s="38" t="s">
        <v>279</v>
      </c>
      <c r="C296" s="38" t="s">
        <v>6</v>
      </c>
      <c r="D296" s="45">
        <v>6</v>
      </c>
      <c r="E296" s="284"/>
      <c r="F296" s="45">
        <f>D296*E296</f>
        <v>0</v>
      </c>
    </row>
    <row r="297" spans="1:6">
      <c r="A297" s="48"/>
      <c r="B297" s="38"/>
      <c r="C297" s="38"/>
      <c r="D297" s="45"/>
      <c r="E297" s="284"/>
      <c r="F297" s="45"/>
    </row>
    <row r="298" spans="1:6">
      <c r="A298" s="48"/>
      <c r="B298" s="38" t="s">
        <v>402</v>
      </c>
      <c r="C298" s="38"/>
      <c r="D298" s="45"/>
      <c r="E298" s="284"/>
      <c r="F298" s="45"/>
    </row>
    <row r="299" spans="1:6">
      <c r="A299" s="48" t="s">
        <v>107</v>
      </c>
      <c r="B299" s="38" t="s">
        <v>277</v>
      </c>
      <c r="C299" s="38"/>
      <c r="D299" s="45"/>
      <c r="E299" s="284"/>
      <c r="F299" s="45"/>
    </row>
    <row r="300" spans="1:6">
      <c r="A300" s="48"/>
      <c r="B300" s="38" t="s">
        <v>278</v>
      </c>
      <c r="C300" s="38"/>
      <c r="D300" s="45"/>
      <c r="E300" s="284"/>
      <c r="F300" s="45"/>
    </row>
    <row r="301" spans="1:6">
      <c r="A301" s="48"/>
      <c r="B301" s="38" t="s">
        <v>403</v>
      </c>
      <c r="C301" s="38" t="s">
        <v>6</v>
      </c>
      <c r="D301" s="45">
        <v>10</v>
      </c>
      <c r="E301" s="284"/>
      <c r="F301" s="45">
        <f>D301*E301</f>
        <v>0</v>
      </c>
    </row>
    <row r="302" spans="1:6">
      <c r="A302" s="48"/>
      <c r="B302" s="38"/>
      <c r="C302" s="38"/>
      <c r="D302" s="45"/>
      <c r="E302" s="284"/>
      <c r="F302" s="45"/>
    </row>
    <row r="303" spans="1:6">
      <c r="A303" s="48"/>
      <c r="B303" s="38" t="s">
        <v>410</v>
      </c>
      <c r="C303" s="38"/>
      <c r="D303" s="45"/>
      <c r="E303" s="284"/>
      <c r="F303" s="45"/>
    </row>
    <row r="304" spans="1:6">
      <c r="A304" s="48" t="s">
        <v>108</v>
      </c>
      <c r="B304" s="38" t="s">
        <v>412</v>
      </c>
      <c r="C304" s="38"/>
      <c r="D304" s="45"/>
      <c r="E304" s="284"/>
      <c r="F304" s="45"/>
    </row>
    <row r="305" spans="1:6">
      <c r="A305" s="48"/>
      <c r="B305" s="38" t="s">
        <v>413</v>
      </c>
      <c r="C305" s="38"/>
      <c r="D305" s="45"/>
      <c r="E305" s="284"/>
      <c r="F305" s="45"/>
    </row>
    <row r="306" spans="1:6">
      <c r="A306" s="48"/>
      <c r="B306" s="38" t="s">
        <v>547</v>
      </c>
      <c r="C306" s="38"/>
      <c r="D306" s="45"/>
      <c r="E306" s="284"/>
      <c r="F306" s="45"/>
    </row>
    <row r="307" spans="1:6">
      <c r="A307" s="48"/>
      <c r="B307" s="38" t="s">
        <v>415</v>
      </c>
      <c r="C307" s="38" t="s">
        <v>6</v>
      </c>
      <c r="D307" s="45">
        <v>5</v>
      </c>
      <c r="E307" s="284"/>
      <c r="F307" s="45">
        <f>D307*E307</f>
        <v>0</v>
      </c>
    </row>
    <row r="308" spans="1:6">
      <c r="A308" s="48"/>
      <c r="B308" s="38"/>
      <c r="C308" s="38"/>
      <c r="D308" s="45"/>
      <c r="E308" s="284"/>
      <c r="F308" s="45"/>
    </row>
    <row r="309" spans="1:6">
      <c r="A309" s="48"/>
      <c r="B309" s="38" t="s">
        <v>410</v>
      </c>
      <c r="C309" s="38"/>
      <c r="D309" s="45"/>
      <c r="E309" s="284"/>
      <c r="F309" s="45"/>
    </row>
    <row r="310" spans="1:6">
      <c r="A310" s="48" t="s">
        <v>122</v>
      </c>
      <c r="B310" s="38" t="s">
        <v>412</v>
      </c>
      <c r="C310" s="38"/>
      <c r="D310" s="45"/>
      <c r="E310" s="284"/>
      <c r="F310" s="45"/>
    </row>
    <row r="311" spans="1:6">
      <c r="A311" s="48"/>
      <c r="B311" s="38" t="s">
        <v>413</v>
      </c>
      <c r="C311" s="38"/>
      <c r="D311" s="45"/>
      <c r="E311" s="284"/>
      <c r="F311" s="45"/>
    </row>
    <row r="312" spans="1:6">
      <c r="A312" s="48"/>
      <c r="B312" s="38" t="s">
        <v>548</v>
      </c>
      <c r="C312" s="38"/>
      <c r="D312" s="45"/>
      <c r="E312" s="284"/>
      <c r="F312" s="45"/>
    </row>
    <row r="313" spans="1:6">
      <c r="A313" s="48"/>
      <c r="B313" s="38" t="s">
        <v>415</v>
      </c>
      <c r="C313" s="38" t="s">
        <v>6</v>
      </c>
      <c r="D313" s="45">
        <v>6</v>
      </c>
      <c r="E313" s="284"/>
      <c r="F313" s="45">
        <f>D313*E313</f>
        <v>0</v>
      </c>
    </row>
    <row r="314" spans="1:6">
      <c r="A314" s="48"/>
      <c r="B314" s="38"/>
      <c r="C314" s="38"/>
      <c r="D314" s="45"/>
      <c r="E314" s="284"/>
      <c r="F314" s="45"/>
    </row>
    <row r="315" spans="1:6">
      <c r="A315" s="48"/>
      <c r="B315" s="38" t="s">
        <v>318</v>
      </c>
      <c r="C315" s="38"/>
      <c r="D315" s="45"/>
      <c r="E315" s="284"/>
      <c r="F315" s="45"/>
    </row>
    <row r="316" spans="1:6">
      <c r="A316" s="48" t="s">
        <v>417</v>
      </c>
      <c r="B316" s="38" t="s">
        <v>282</v>
      </c>
      <c r="C316" s="38"/>
      <c r="D316" s="45"/>
      <c r="E316" s="284"/>
      <c r="F316" s="45"/>
    </row>
    <row r="317" spans="1:6">
      <c r="A317" s="48"/>
      <c r="B317" s="38" t="s">
        <v>283</v>
      </c>
      <c r="C317" s="38"/>
      <c r="D317" s="45"/>
      <c r="E317" s="284"/>
      <c r="F317" s="45"/>
    </row>
    <row r="318" spans="1:6">
      <c r="A318" s="48"/>
      <c r="B318" s="38" t="s">
        <v>549</v>
      </c>
      <c r="C318" s="38"/>
      <c r="D318" s="45"/>
      <c r="E318" s="284"/>
      <c r="F318" s="45"/>
    </row>
    <row r="319" spans="1:6">
      <c r="A319" s="48"/>
      <c r="B319" s="38" t="s">
        <v>550</v>
      </c>
      <c r="C319" s="38" t="s">
        <v>6</v>
      </c>
      <c r="D319" s="45">
        <v>6</v>
      </c>
      <c r="E319" s="284"/>
      <c r="F319" s="45">
        <f>D319*E319</f>
        <v>0</v>
      </c>
    </row>
    <row r="320" spans="1:6">
      <c r="A320" s="48"/>
      <c r="B320" s="38"/>
      <c r="C320" s="38"/>
      <c r="D320" s="45"/>
      <c r="E320" s="284"/>
      <c r="F320" s="45"/>
    </row>
    <row r="321" spans="1:6">
      <c r="A321" s="48"/>
      <c r="B321" s="38" t="s">
        <v>318</v>
      </c>
      <c r="C321" s="38"/>
      <c r="D321" s="45"/>
      <c r="E321" s="284"/>
      <c r="F321" s="45"/>
    </row>
    <row r="322" spans="1:6">
      <c r="A322" s="48" t="s">
        <v>417</v>
      </c>
      <c r="B322" s="38" t="s">
        <v>282</v>
      </c>
      <c r="C322" s="38"/>
      <c r="D322" s="45"/>
      <c r="E322" s="284"/>
      <c r="F322" s="45"/>
    </row>
    <row r="323" spans="1:6">
      <c r="A323" s="48"/>
      <c r="B323" s="38" t="s">
        <v>283</v>
      </c>
      <c r="C323" s="38"/>
      <c r="D323" s="45"/>
      <c r="E323" s="284"/>
      <c r="F323" s="45"/>
    </row>
    <row r="324" spans="1:6">
      <c r="A324" s="48"/>
      <c r="B324" s="38" t="s">
        <v>551</v>
      </c>
      <c r="C324" s="38"/>
      <c r="D324" s="45"/>
      <c r="E324" s="284"/>
      <c r="F324" s="45"/>
    </row>
    <row r="325" spans="1:6">
      <c r="A325" s="48"/>
      <c r="B325" s="38" t="s">
        <v>550</v>
      </c>
      <c r="C325" s="38" t="s">
        <v>6</v>
      </c>
      <c r="D325" s="45">
        <v>2</v>
      </c>
      <c r="E325" s="284"/>
      <c r="F325" s="45">
        <f>D325*E325</f>
        <v>0</v>
      </c>
    </row>
    <row r="326" spans="1:6">
      <c r="A326" s="48"/>
      <c r="B326" s="38"/>
      <c r="C326" s="38"/>
      <c r="D326" s="45"/>
      <c r="E326" s="284"/>
      <c r="F326" s="45"/>
    </row>
    <row r="327" spans="1:6">
      <c r="A327" s="48"/>
      <c r="B327" s="38" t="s">
        <v>552</v>
      </c>
      <c r="C327" s="38"/>
      <c r="D327" s="45"/>
      <c r="E327" s="284"/>
      <c r="F327" s="45"/>
    </row>
    <row r="328" spans="1:6">
      <c r="A328" s="48" t="s">
        <v>420</v>
      </c>
      <c r="B328" s="38" t="s">
        <v>282</v>
      </c>
      <c r="C328" s="38"/>
      <c r="D328" s="45"/>
      <c r="E328" s="284"/>
      <c r="F328" s="45"/>
    </row>
    <row r="329" spans="1:6">
      <c r="A329" s="48"/>
      <c r="B329" s="38" t="s">
        <v>283</v>
      </c>
      <c r="C329" s="38"/>
      <c r="D329" s="45"/>
      <c r="E329" s="284"/>
      <c r="F329" s="45"/>
    </row>
    <row r="330" spans="1:6">
      <c r="A330" s="48"/>
      <c r="B330" s="38" t="s">
        <v>553</v>
      </c>
      <c r="C330" s="38"/>
      <c r="D330" s="45"/>
      <c r="E330" s="284"/>
      <c r="F330" s="45"/>
    </row>
    <row r="331" spans="1:6">
      <c r="A331" s="48"/>
      <c r="B331" s="38" t="s">
        <v>554</v>
      </c>
      <c r="C331" s="38" t="s">
        <v>6</v>
      </c>
      <c r="D331" s="45">
        <v>3</v>
      </c>
      <c r="E331" s="284"/>
      <c r="F331" s="45">
        <f>D331*E331</f>
        <v>0</v>
      </c>
    </row>
    <row r="332" spans="1:6">
      <c r="A332" s="48"/>
      <c r="B332" s="38"/>
      <c r="C332" s="38"/>
      <c r="D332" s="45"/>
      <c r="E332" s="284"/>
      <c r="F332" s="45"/>
    </row>
    <row r="333" spans="1:6">
      <c r="A333" s="48"/>
      <c r="B333" s="38"/>
      <c r="C333" s="38"/>
      <c r="D333" s="45"/>
      <c r="E333" s="284"/>
      <c r="F333" s="45"/>
    </row>
    <row r="334" spans="1:6">
      <c r="A334" s="48"/>
      <c r="B334" s="38"/>
      <c r="C334" s="38"/>
      <c r="D334" s="45"/>
      <c r="E334" s="284"/>
      <c r="F334" s="45"/>
    </row>
    <row r="335" spans="1:6">
      <c r="A335" s="48"/>
      <c r="B335" s="38"/>
      <c r="C335" s="38"/>
      <c r="D335" s="45"/>
      <c r="E335" s="284"/>
      <c r="F335" s="45"/>
    </row>
    <row r="336" spans="1:6">
      <c r="A336" s="48"/>
      <c r="B336" s="38"/>
      <c r="C336" s="38"/>
      <c r="D336" s="45"/>
      <c r="E336" s="284"/>
      <c r="F336" s="45"/>
    </row>
    <row r="337" spans="1:6">
      <c r="A337" s="48"/>
      <c r="B337" s="38" t="s">
        <v>405</v>
      </c>
      <c r="C337" s="38"/>
      <c r="D337" s="45"/>
      <c r="E337" s="284"/>
      <c r="F337" s="45"/>
    </row>
    <row r="338" spans="1:6">
      <c r="A338" s="48" t="s">
        <v>424</v>
      </c>
      <c r="B338" s="38" t="s">
        <v>406</v>
      </c>
      <c r="C338" s="38"/>
      <c r="D338" s="45"/>
      <c r="E338" s="284"/>
      <c r="F338" s="45"/>
    </row>
    <row r="339" spans="1:6">
      <c r="A339" s="48"/>
      <c r="B339" s="38" t="s">
        <v>407</v>
      </c>
      <c r="C339" s="38"/>
      <c r="D339" s="45"/>
      <c r="E339" s="284"/>
      <c r="F339" s="45"/>
    </row>
    <row r="340" spans="1:6">
      <c r="A340" s="48"/>
      <c r="B340" s="38" t="s">
        <v>514</v>
      </c>
      <c r="C340" s="38"/>
      <c r="D340" s="45"/>
      <c r="E340" s="284"/>
      <c r="F340" s="45"/>
    </row>
    <row r="341" spans="1:6">
      <c r="A341" s="48"/>
      <c r="B341" s="38" t="s">
        <v>515</v>
      </c>
      <c r="C341" s="38" t="s">
        <v>6</v>
      </c>
      <c r="D341" s="45">
        <v>4</v>
      </c>
      <c r="E341" s="284"/>
      <c r="F341" s="45">
        <f>D341*E341</f>
        <v>0</v>
      </c>
    </row>
    <row r="342" spans="1:6">
      <c r="A342" s="48"/>
      <c r="B342" s="38"/>
      <c r="C342" s="38"/>
      <c r="D342" s="45"/>
      <c r="E342" s="284"/>
      <c r="F342" s="45"/>
    </row>
    <row r="343" spans="1:6">
      <c r="A343" s="48"/>
      <c r="B343" s="38" t="s">
        <v>423</v>
      </c>
      <c r="C343" s="38"/>
      <c r="D343" s="45"/>
      <c r="E343" s="284"/>
      <c r="F343" s="45"/>
    </row>
    <row r="344" spans="1:6">
      <c r="A344" s="48" t="s">
        <v>428</v>
      </c>
      <c r="B344" s="38" t="s">
        <v>282</v>
      </c>
      <c r="C344" s="38"/>
      <c r="D344" s="45"/>
      <c r="E344" s="284"/>
      <c r="F344" s="45"/>
    </row>
    <row r="345" spans="1:6">
      <c r="A345" s="48"/>
      <c r="B345" s="38" t="s">
        <v>283</v>
      </c>
      <c r="C345" s="38"/>
      <c r="D345" s="45"/>
      <c r="E345" s="284"/>
      <c r="F345" s="45"/>
    </row>
    <row r="346" spans="1:6">
      <c r="A346" s="48"/>
      <c r="B346" s="38" t="s">
        <v>555</v>
      </c>
      <c r="C346" s="38"/>
      <c r="D346" s="45"/>
      <c r="E346" s="284"/>
      <c r="F346" s="45"/>
    </row>
    <row r="347" spans="1:6">
      <c r="A347" s="48"/>
      <c r="B347" s="38" t="s">
        <v>426</v>
      </c>
      <c r="C347" s="38" t="s">
        <v>7</v>
      </c>
      <c r="D347" s="45">
        <v>35</v>
      </c>
      <c r="E347" s="284"/>
      <c r="F347" s="45">
        <f>D347*E347</f>
        <v>0</v>
      </c>
    </row>
    <row r="348" spans="1:6">
      <c r="A348" s="48"/>
      <c r="B348" s="38"/>
      <c r="C348" s="38"/>
      <c r="D348" s="45"/>
      <c r="E348" s="284"/>
      <c r="F348" s="45"/>
    </row>
    <row r="349" spans="1:6">
      <c r="A349" s="48"/>
      <c r="B349" s="38" t="s">
        <v>83</v>
      </c>
      <c r="C349" s="38"/>
      <c r="D349" s="45"/>
      <c r="E349" s="284"/>
      <c r="F349" s="45"/>
    </row>
    <row r="350" spans="1:6">
      <c r="A350" s="48" t="s">
        <v>431</v>
      </c>
      <c r="B350" s="38" t="s">
        <v>71</v>
      </c>
      <c r="C350" s="38"/>
      <c r="D350" s="45"/>
      <c r="E350" s="284"/>
      <c r="F350" s="45"/>
    </row>
    <row r="351" spans="1:6">
      <c r="A351" s="48"/>
      <c r="B351" s="38" t="s">
        <v>84</v>
      </c>
      <c r="C351" s="38" t="s">
        <v>6</v>
      </c>
      <c r="D351" s="45">
        <v>1</v>
      </c>
      <c r="E351" s="284"/>
      <c r="F351" s="45">
        <f>D351*E351</f>
        <v>0</v>
      </c>
    </row>
    <row r="352" spans="1:6">
      <c r="A352" s="48"/>
      <c r="B352" s="38"/>
      <c r="C352" s="38"/>
      <c r="D352" s="45"/>
      <c r="E352" s="284"/>
      <c r="F352" s="45"/>
    </row>
    <row r="353" spans="1:6">
      <c r="A353" s="48"/>
      <c r="B353" s="38" t="s">
        <v>115</v>
      </c>
      <c r="C353" s="38"/>
      <c r="D353" s="45"/>
      <c r="E353" s="284"/>
      <c r="F353" s="45"/>
    </row>
    <row r="354" spans="1:6">
      <c r="A354" s="48" t="s">
        <v>433</v>
      </c>
      <c r="B354" s="38" t="s">
        <v>71</v>
      </c>
      <c r="C354" s="38"/>
      <c r="D354" s="45"/>
      <c r="E354" s="284"/>
      <c r="F354" s="45"/>
    </row>
    <row r="355" spans="1:6">
      <c r="A355" s="48"/>
      <c r="B355" s="38" t="s">
        <v>556</v>
      </c>
      <c r="C355" s="38" t="s">
        <v>6</v>
      </c>
      <c r="D355" s="45">
        <v>4</v>
      </c>
      <c r="E355" s="284"/>
      <c r="F355" s="45">
        <f>D355*E355</f>
        <v>0</v>
      </c>
    </row>
    <row r="356" spans="1:6">
      <c r="A356" s="48"/>
      <c r="B356" s="38"/>
      <c r="C356" s="38"/>
      <c r="D356" s="45"/>
      <c r="E356" s="284"/>
      <c r="F356" s="45"/>
    </row>
    <row r="357" spans="1:6">
      <c r="A357" s="48"/>
      <c r="B357" s="38" t="s">
        <v>557</v>
      </c>
      <c r="C357" s="38"/>
      <c r="D357" s="45"/>
      <c r="E357" s="284"/>
      <c r="F357" s="45"/>
    </row>
    <row r="358" spans="1:6">
      <c r="A358" s="48" t="s">
        <v>435</v>
      </c>
      <c r="B358" s="38" t="s">
        <v>558</v>
      </c>
      <c r="C358" s="38"/>
      <c r="D358" s="45"/>
      <c r="E358" s="284"/>
      <c r="F358" s="45"/>
    </row>
    <row r="359" spans="1:6">
      <c r="A359" s="48"/>
      <c r="B359" s="38" t="s">
        <v>559</v>
      </c>
      <c r="C359" s="38" t="s">
        <v>6</v>
      </c>
      <c r="D359" s="45">
        <v>2</v>
      </c>
      <c r="E359" s="284"/>
      <c r="F359" s="45">
        <f>D359*E359</f>
        <v>0</v>
      </c>
    </row>
    <row r="360" spans="1:6">
      <c r="A360" s="48"/>
      <c r="B360" s="38"/>
      <c r="C360" s="38"/>
      <c r="D360" s="45"/>
      <c r="E360" s="284"/>
      <c r="F360" s="45"/>
    </row>
    <row r="361" spans="1:6">
      <c r="A361" s="48"/>
      <c r="B361" s="38" t="s">
        <v>434</v>
      </c>
      <c r="C361" s="38"/>
      <c r="D361" s="45"/>
      <c r="E361" s="284"/>
      <c r="F361" s="45"/>
    </row>
    <row r="362" spans="1:6">
      <c r="A362" s="48" t="s">
        <v>442</v>
      </c>
      <c r="B362" s="38" t="s">
        <v>436</v>
      </c>
      <c r="C362" s="38"/>
      <c r="D362" s="45"/>
      <c r="E362" s="284"/>
      <c r="F362" s="45"/>
    </row>
    <row r="363" spans="1:6">
      <c r="A363" s="48"/>
      <c r="B363" s="38" t="s">
        <v>437</v>
      </c>
      <c r="C363" s="38"/>
      <c r="D363" s="45"/>
      <c r="E363" s="284"/>
      <c r="F363" s="45"/>
    </row>
    <row r="364" spans="1:6">
      <c r="A364" s="48"/>
      <c r="B364" s="38" t="s">
        <v>438</v>
      </c>
      <c r="C364" s="38"/>
      <c r="D364" s="45"/>
      <c r="E364" s="284"/>
      <c r="F364" s="45"/>
    </row>
    <row r="365" spans="1:6">
      <c r="A365" s="48"/>
      <c r="B365" s="38" t="s">
        <v>439</v>
      </c>
      <c r="C365" s="38"/>
      <c r="D365" s="45"/>
      <c r="E365" s="284"/>
      <c r="F365" s="45"/>
    </row>
    <row r="366" spans="1:6">
      <c r="A366" s="48"/>
      <c r="B366" s="38" t="s">
        <v>440</v>
      </c>
      <c r="C366" s="38" t="s">
        <v>134</v>
      </c>
      <c r="D366" s="45">
        <v>65</v>
      </c>
      <c r="E366" s="284"/>
      <c r="F366" s="45">
        <f>D366*E366</f>
        <v>0</v>
      </c>
    </row>
    <row r="367" spans="1:6">
      <c r="A367" s="48"/>
      <c r="B367" s="38"/>
      <c r="C367" s="38"/>
      <c r="D367" s="45"/>
      <c r="E367" s="284"/>
      <c r="F367" s="45"/>
    </row>
    <row r="368" spans="1:6">
      <c r="A368" s="48"/>
      <c r="B368" s="38" t="s">
        <v>441</v>
      </c>
      <c r="C368" s="38"/>
      <c r="D368" s="45"/>
      <c r="E368" s="284"/>
      <c r="F368" s="45"/>
    </row>
    <row r="369" spans="1:6">
      <c r="A369" s="48" t="s">
        <v>448</v>
      </c>
      <c r="B369" s="38" t="s">
        <v>443</v>
      </c>
      <c r="C369" s="38"/>
      <c r="D369" s="45"/>
      <c r="E369" s="284"/>
      <c r="F369" s="45"/>
    </row>
    <row r="370" spans="1:6">
      <c r="A370" s="48"/>
      <c r="B370" s="38" t="s">
        <v>444</v>
      </c>
      <c r="C370" s="38"/>
      <c r="D370" s="45"/>
      <c r="E370" s="284"/>
      <c r="F370" s="45"/>
    </row>
    <row r="371" spans="1:6">
      <c r="A371" s="48"/>
      <c r="B371" s="38" t="s">
        <v>445</v>
      </c>
      <c r="C371" s="38"/>
      <c r="D371" s="45"/>
      <c r="E371" s="284"/>
      <c r="F371" s="45"/>
    </row>
    <row r="372" spans="1:6">
      <c r="A372" s="48"/>
      <c r="B372" s="38" t="s">
        <v>446</v>
      </c>
      <c r="C372" s="38"/>
      <c r="D372" s="45"/>
      <c r="E372" s="284"/>
      <c r="F372" s="45"/>
    </row>
    <row r="373" spans="1:6">
      <c r="A373" s="48"/>
      <c r="B373" s="38" t="s">
        <v>447</v>
      </c>
      <c r="C373" s="38"/>
      <c r="D373" s="45"/>
      <c r="E373" s="284"/>
      <c r="F373" s="45"/>
    </row>
    <row r="374" spans="1:6">
      <c r="A374" s="48"/>
      <c r="B374" s="38" t="s">
        <v>290</v>
      </c>
      <c r="C374" s="38" t="s">
        <v>7</v>
      </c>
      <c r="D374" s="45">
        <v>10</v>
      </c>
      <c r="E374" s="284"/>
      <c r="F374" s="45">
        <f>D374*E374</f>
        <v>0</v>
      </c>
    </row>
    <row r="375" spans="1:6">
      <c r="A375" s="48"/>
      <c r="B375" s="38"/>
      <c r="C375" s="38"/>
      <c r="D375" s="45"/>
      <c r="E375" s="284"/>
      <c r="F375" s="45"/>
    </row>
    <row r="376" spans="1:6">
      <c r="A376" s="48"/>
      <c r="B376" s="38" t="s">
        <v>286</v>
      </c>
      <c r="C376" s="38"/>
      <c r="D376" s="45"/>
      <c r="E376" s="284"/>
      <c r="F376" s="45"/>
    </row>
    <row r="377" spans="1:6">
      <c r="A377" s="48" t="s">
        <v>449</v>
      </c>
      <c r="B377" s="38" t="s">
        <v>288</v>
      </c>
      <c r="C377" s="38"/>
      <c r="D377" s="45"/>
      <c r="E377" s="284"/>
      <c r="F377" s="45"/>
    </row>
    <row r="378" spans="1:6">
      <c r="A378" s="48"/>
      <c r="B378" s="38" t="s">
        <v>289</v>
      </c>
      <c r="C378" s="38"/>
      <c r="D378" s="45"/>
      <c r="E378" s="284"/>
      <c r="F378" s="45"/>
    </row>
    <row r="379" spans="1:6">
      <c r="A379" s="48"/>
      <c r="B379" s="38" t="s">
        <v>290</v>
      </c>
      <c r="C379" s="38" t="s">
        <v>7</v>
      </c>
      <c r="D379" s="45">
        <v>45</v>
      </c>
      <c r="E379" s="284"/>
      <c r="F379" s="45">
        <f>D379*E379</f>
        <v>0</v>
      </c>
    </row>
    <row r="380" spans="1:6">
      <c r="A380" s="48"/>
      <c r="B380" s="38"/>
      <c r="C380" s="38"/>
      <c r="D380" s="45"/>
      <c r="E380" s="284"/>
      <c r="F380" s="45"/>
    </row>
    <row r="381" spans="1:6">
      <c r="A381" s="48"/>
      <c r="B381" s="38" t="s">
        <v>525</v>
      </c>
      <c r="C381" s="38"/>
      <c r="D381" s="45"/>
      <c r="E381" s="284"/>
      <c r="F381" s="45"/>
    </row>
    <row r="382" spans="1:6">
      <c r="A382" s="48" t="s">
        <v>450</v>
      </c>
      <c r="B382" s="38" t="s">
        <v>293</v>
      </c>
      <c r="C382" s="38"/>
      <c r="D382" s="45"/>
      <c r="E382" s="284"/>
      <c r="F382" s="45"/>
    </row>
    <row r="383" spans="1:6">
      <c r="A383" s="48"/>
      <c r="B383" s="38" t="s">
        <v>294</v>
      </c>
      <c r="C383" s="38"/>
      <c r="D383" s="45"/>
      <c r="E383" s="284"/>
      <c r="F383" s="45"/>
    </row>
    <row r="384" spans="1:6">
      <c r="A384" s="48"/>
      <c r="B384" s="38" t="s">
        <v>526</v>
      </c>
      <c r="C384" s="38" t="s">
        <v>134</v>
      </c>
      <c r="D384" s="45">
        <v>10</v>
      </c>
      <c r="E384" s="284"/>
      <c r="F384" s="45">
        <f>D384*E384</f>
        <v>0</v>
      </c>
    </row>
    <row r="385" spans="1:6">
      <c r="A385" s="48"/>
      <c r="B385" s="38"/>
      <c r="C385" s="38"/>
      <c r="D385" s="45"/>
      <c r="E385" s="284"/>
      <c r="F385" s="45"/>
    </row>
    <row r="386" spans="1:6">
      <c r="A386" s="48"/>
      <c r="B386" s="38"/>
      <c r="C386" s="38"/>
      <c r="D386" s="45"/>
      <c r="E386" s="284"/>
      <c r="F386" s="45"/>
    </row>
    <row r="387" spans="1:6">
      <c r="A387" s="48"/>
      <c r="B387" s="38" t="s">
        <v>291</v>
      </c>
      <c r="C387" s="38"/>
      <c r="D387" s="45"/>
      <c r="E387" s="284"/>
      <c r="F387" s="45"/>
    </row>
    <row r="388" spans="1:6">
      <c r="A388" s="48" t="s">
        <v>451</v>
      </c>
      <c r="B388" s="38" t="s">
        <v>293</v>
      </c>
      <c r="C388" s="38"/>
      <c r="D388" s="45"/>
      <c r="E388" s="284"/>
      <c r="F388" s="45"/>
    </row>
    <row r="389" spans="1:6">
      <c r="A389" s="48"/>
      <c r="B389" s="38" t="s">
        <v>294</v>
      </c>
      <c r="C389" s="38"/>
      <c r="D389" s="45"/>
      <c r="E389" s="284"/>
      <c r="F389" s="45"/>
    </row>
    <row r="390" spans="1:6">
      <c r="A390" s="48"/>
      <c r="B390" s="38" t="s">
        <v>295</v>
      </c>
      <c r="C390" s="38" t="s">
        <v>134</v>
      </c>
      <c r="D390" s="45">
        <v>120</v>
      </c>
      <c r="E390" s="284"/>
      <c r="F390" s="45">
        <f>D390*E390</f>
        <v>0</v>
      </c>
    </row>
    <row r="391" spans="1:6">
      <c r="A391" s="48"/>
      <c r="B391" s="38"/>
      <c r="C391" s="38"/>
      <c r="D391" s="45"/>
      <c r="E391" s="284"/>
      <c r="F391" s="45"/>
    </row>
    <row r="392" spans="1:6">
      <c r="A392" s="48"/>
      <c r="B392" s="38"/>
      <c r="C392" s="38"/>
      <c r="D392" s="45"/>
      <c r="E392" s="284"/>
      <c r="F392" s="45"/>
    </row>
    <row r="393" spans="1:6">
      <c r="A393" s="48"/>
      <c r="B393" s="38" t="s">
        <v>296</v>
      </c>
      <c r="C393" s="38"/>
      <c r="D393" s="45"/>
      <c r="E393" s="284"/>
      <c r="F393" s="45"/>
    </row>
    <row r="394" spans="1:6">
      <c r="A394" s="48" t="s">
        <v>453</v>
      </c>
      <c r="B394" s="38" t="s">
        <v>298</v>
      </c>
      <c r="C394" s="38"/>
      <c r="D394" s="45"/>
      <c r="E394" s="284"/>
      <c r="F394" s="45"/>
    </row>
    <row r="395" spans="1:6">
      <c r="A395" s="48"/>
      <c r="B395" s="38" t="s">
        <v>299</v>
      </c>
      <c r="C395" s="38"/>
      <c r="D395" s="45"/>
      <c r="E395" s="284"/>
      <c r="F395" s="45"/>
    </row>
    <row r="396" spans="1:6">
      <c r="A396" s="48"/>
      <c r="B396" s="38" t="s">
        <v>300</v>
      </c>
      <c r="C396" s="38"/>
      <c r="D396" s="45"/>
      <c r="E396" s="284"/>
      <c r="F396" s="45"/>
    </row>
    <row r="397" spans="1:6">
      <c r="A397" s="48"/>
      <c r="B397" s="38" t="s">
        <v>301</v>
      </c>
      <c r="C397" s="38"/>
      <c r="D397" s="45"/>
      <c r="E397" s="284"/>
      <c r="F397" s="45"/>
    </row>
    <row r="398" spans="1:6">
      <c r="A398" s="48"/>
      <c r="B398" s="38" t="s">
        <v>302</v>
      </c>
      <c r="C398" s="38"/>
      <c r="D398" s="45"/>
      <c r="E398" s="284"/>
      <c r="F398" s="45"/>
    </row>
    <row r="399" spans="1:6">
      <c r="A399" s="48"/>
      <c r="B399" s="38" t="s">
        <v>303</v>
      </c>
      <c r="C399" s="38" t="s">
        <v>134</v>
      </c>
      <c r="D399" s="45">
        <v>880</v>
      </c>
      <c r="E399" s="284"/>
      <c r="F399" s="45">
        <f>D399*E399</f>
        <v>0</v>
      </c>
    </row>
    <row r="400" spans="1:6">
      <c r="A400" s="48"/>
      <c r="B400" s="38"/>
      <c r="C400" s="38"/>
      <c r="D400" s="45"/>
      <c r="E400" s="284"/>
      <c r="F400" s="45"/>
    </row>
    <row r="401" spans="1:6">
      <c r="A401" s="48"/>
      <c r="B401" s="38" t="s">
        <v>304</v>
      </c>
      <c r="C401" s="38"/>
      <c r="D401" s="45"/>
      <c r="E401" s="284"/>
      <c r="F401" s="45"/>
    </row>
    <row r="402" spans="1:6">
      <c r="A402" s="48" t="s">
        <v>454</v>
      </c>
      <c r="B402" s="38" t="s">
        <v>306</v>
      </c>
      <c r="C402" s="38"/>
      <c r="D402" s="45"/>
      <c r="E402" s="284"/>
      <c r="F402" s="45"/>
    </row>
    <row r="403" spans="1:6">
      <c r="A403" s="48"/>
      <c r="B403" s="38" t="s">
        <v>307</v>
      </c>
      <c r="C403" s="38"/>
      <c r="D403" s="45"/>
      <c r="E403" s="284"/>
      <c r="F403" s="45"/>
    </row>
    <row r="404" spans="1:6">
      <c r="A404" s="48"/>
      <c r="B404" s="38" t="s">
        <v>308</v>
      </c>
      <c r="C404" s="38"/>
      <c r="D404" s="45"/>
      <c r="E404" s="284"/>
      <c r="F404" s="45"/>
    </row>
    <row r="405" spans="1:6">
      <c r="A405" s="48"/>
      <c r="B405" s="38" t="s">
        <v>309</v>
      </c>
      <c r="C405" s="38"/>
      <c r="D405" s="45"/>
      <c r="E405" s="284"/>
      <c r="F405" s="45"/>
    </row>
    <row r="406" spans="1:6">
      <c r="A406" s="48"/>
      <c r="B406" s="38" t="s">
        <v>452</v>
      </c>
      <c r="C406" s="38"/>
      <c r="D406" s="45"/>
      <c r="E406" s="284"/>
      <c r="F406" s="45"/>
    </row>
    <row r="407" spans="1:6">
      <c r="A407" s="48"/>
      <c r="B407" s="38" t="s">
        <v>311</v>
      </c>
      <c r="C407" s="38"/>
      <c r="D407" s="45"/>
      <c r="E407" s="284"/>
      <c r="F407" s="45"/>
    </row>
    <row r="408" spans="1:6">
      <c r="A408" s="48"/>
      <c r="B408" s="38" t="s">
        <v>290</v>
      </c>
      <c r="C408" s="38" t="s">
        <v>7</v>
      </c>
      <c r="D408" s="45">
        <v>35</v>
      </c>
      <c r="E408" s="284"/>
      <c r="F408" s="45">
        <f>D408*E408</f>
        <v>0</v>
      </c>
    </row>
    <row r="409" spans="1:6">
      <c r="A409" s="48"/>
      <c r="B409" s="38"/>
      <c r="C409" s="38"/>
      <c r="D409" s="45"/>
      <c r="E409" s="284"/>
      <c r="F409" s="45"/>
    </row>
    <row r="410" spans="1:6">
      <c r="A410" s="48"/>
      <c r="B410" s="38" t="s">
        <v>64</v>
      </c>
      <c r="C410" s="38"/>
      <c r="D410" s="45"/>
      <c r="E410" s="284"/>
      <c r="F410" s="45"/>
    </row>
    <row r="411" spans="1:6">
      <c r="A411" s="48" t="s">
        <v>455</v>
      </c>
      <c r="B411" s="38" t="s">
        <v>65</v>
      </c>
      <c r="C411" s="38"/>
      <c r="D411" s="45"/>
      <c r="E411" s="284"/>
      <c r="F411" s="45"/>
    </row>
    <row r="412" spans="1:6">
      <c r="A412" s="48"/>
      <c r="B412" s="38" t="s">
        <v>66</v>
      </c>
      <c r="C412" s="38"/>
      <c r="D412" s="45"/>
      <c r="E412" s="284"/>
      <c r="F412" s="45"/>
    </row>
    <row r="413" spans="1:6">
      <c r="A413" s="48"/>
      <c r="B413" s="38" t="s">
        <v>67</v>
      </c>
      <c r="C413" s="38" t="s">
        <v>6</v>
      </c>
      <c r="D413" s="45">
        <v>16</v>
      </c>
      <c r="E413" s="284"/>
      <c r="F413" s="45">
        <f>D413*E413</f>
        <v>0</v>
      </c>
    </row>
    <row r="414" spans="1:6">
      <c r="A414" s="48"/>
      <c r="B414" s="38"/>
      <c r="C414" s="38"/>
      <c r="D414" s="45"/>
      <c r="E414" s="284"/>
      <c r="F414" s="45"/>
    </row>
    <row r="415" spans="1:6">
      <c r="A415" s="52"/>
      <c r="B415" s="53" t="s">
        <v>112</v>
      </c>
      <c r="C415" s="53"/>
      <c r="D415" s="54"/>
      <c r="E415" s="284"/>
      <c r="F415" s="54"/>
    </row>
    <row r="416" spans="1:6">
      <c r="A416" s="52" t="s">
        <v>456</v>
      </c>
      <c r="B416" s="53" t="s">
        <v>313</v>
      </c>
      <c r="C416" s="53"/>
      <c r="D416" s="54"/>
      <c r="E416" s="284"/>
      <c r="F416" s="54"/>
    </row>
    <row r="417" spans="1:6">
      <c r="A417" s="52"/>
      <c r="B417" s="53" t="s">
        <v>314</v>
      </c>
      <c r="C417" s="53"/>
      <c r="D417" s="54"/>
      <c r="E417" s="284"/>
      <c r="F417" s="54"/>
    </row>
    <row r="418" spans="1:6">
      <c r="A418" s="52"/>
      <c r="B418" s="53" t="s">
        <v>315</v>
      </c>
      <c r="C418" s="53"/>
      <c r="D418" s="54"/>
      <c r="E418" s="284"/>
      <c r="F418" s="54"/>
    </row>
    <row r="419" spans="1:6">
      <c r="A419" s="52"/>
      <c r="B419" s="53" t="s">
        <v>316</v>
      </c>
      <c r="C419" s="53"/>
      <c r="D419" s="54"/>
      <c r="E419" s="284"/>
      <c r="F419" s="54"/>
    </row>
    <row r="420" spans="1:6">
      <c r="A420" s="52"/>
      <c r="B420" s="53" t="s">
        <v>317</v>
      </c>
      <c r="C420" s="53" t="s">
        <v>6</v>
      </c>
      <c r="D420" s="54">
        <v>6</v>
      </c>
      <c r="E420" s="284"/>
      <c r="F420" s="45">
        <f>D420*E420</f>
        <v>0</v>
      </c>
    </row>
    <row r="421" spans="1:6">
      <c r="A421" s="52"/>
      <c r="B421" s="53"/>
      <c r="C421" s="53"/>
      <c r="D421" s="54"/>
      <c r="E421" s="284"/>
      <c r="F421" s="54"/>
    </row>
    <row r="422" spans="1:6">
      <c r="A422" s="48"/>
      <c r="B422" s="38" t="s">
        <v>318</v>
      </c>
      <c r="C422" s="38"/>
      <c r="D422" s="45"/>
      <c r="E422" s="284"/>
      <c r="F422" s="45"/>
    </row>
    <row r="423" spans="1:6">
      <c r="A423" s="48" t="s">
        <v>529</v>
      </c>
      <c r="B423" s="53" t="s">
        <v>320</v>
      </c>
      <c r="C423" s="38"/>
      <c r="D423" s="45"/>
      <c r="E423" s="284"/>
      <c r="F423" s="45"/>
    </row>
    <row r="424" spans="1:6">
      <c r="A424" s="48"/>
      <c r="B424" s="53" t="s">
        <v>321</v>
      </c>
      <c r="C424" s="38"/>
      <c r="D424" s="45"/>
      <c r="E424" s="284"/>
      <c r="F424" s="45"/>
    </row>
    <row r="425" spans="1:6">
      <c r="A425" s="48"/>
      <c r="B425" s="53" t="s">
        <v>322</v>
      </c>
      <c r="C425" s="38"/>
      <c r="D425" s="45"/>
      <c r="E425" s="284"/>
      <c r="F425" s="45"/>
    </row>
    <row r="426" spans="1:6" ht="13">
      <c r="A426" s="48"/>
      <c r="B426" s="53" t="s">
        <v>323</v>
      </c>
      <c r="C426" s="38" t="s">
        <v>6</v>
      </c>
      <c r="D426" s="45">
        <v>6</v>
      </c>
      <c r="E426" s="284"/>
      <c r="F426" s="45">
        <f>D426*E426</f>
        <v>0</v>
      </c>
    </row>
    <row r="427" spans="1:6">
      <c r="A427" s="48"/>
      <c r="B427" s="53"/>
      <c r="C427" s="38"/>
      <c r="D427" s="45"/>
      <c r="E427" s="284"/>
      <c r="F427" s="45"/>
    </row>
    <row r="428" spans="1:6">
      <c r="A428" s="48"/>
      <c r="B428" s="38" t="s">
        <v>518</v>
      </c>
      <c r="C428" s="38"/>
      <c r="D428" s="45"/>
      <c r="E428" s="284"/>
      <c r="F428" s="45"/>
    </row>
    <row r="429" spans="1:6">
      <c r="A429" s="48" t="s">
        <v>530</v>
      </c>
      <c r="B429" s="38" t="s">
        <v>282</v>
      </c>
      <c r="C429" s="38"/>
      <c r="D429" s="45"/>
      <c r="E429" s="284"/>
      <c r="F429" s="45"/>
    </row>
    <row r="430" spans="1:6">
      <c r="A430" s="48"/>
      <c r="B430" s="38" t="s">
        <v>283</v>
      </c>
      <c r="C430" s="38"/>
      <c r="D430" s="45"/>
      <c r="E430" s="284"/>
      <c r="F430" s="45"/>
    </row>
    <row r="431" spans="1:6">
      <c r="A431" s="48"/>
      <c r="B431" s="38" t="s">
        <v>519</v>
      </c>
      <c r="C431" s="38"/>
      <c r="D431" s="45"/>
      <c r="E431" s="284"/>
      <c r="F431" s="45"/>
    </row>
    <row r="432" spans="1:6">
      <c r="A432" s="48"/>
      <c r="B432" s="38" t="s">
        <v>520</v>
      </c>
      <c r="C432" s="38" t="s">
        <v>6</v>
      </c>
      <c r="D432" s="45">
        <v>1</v>
      </c>
      <c r="E432" s="284"/>
      <c r="F432" s="45">
        <f>D432*E432</f>
        <v>0</v>
      </c>
    </row>
    <row r="433" spans="1:6" ht="13" thickBot="1">
      <c r="A433" s="48"/>
      <c r="B433" s="38"/>
      <c r="C433" s="38"/>
      <c r="D433" s="45"/>
      <c r="E433" s="284"/>
      <c r="F433" s="45"/>
    </row>
    <row r="434" spans="1:6" ht="13" thickBot="1">
      <c r="A434" s="48"/>
      <c r="B434" s="43" t="s">
        <v>17</v>
      </c>
      <c r="C434" s="41"/>
      <c r="D434" s="42"/>
      <c r="E434" s="286"/>
      <c r="F434" s="44">
        <f>SUM(F282:F432)</f>
        <v>0</v>
      </c>
    </row>
    <row r="435" spans="1:6">
      <c r="A435" s="40"/>
      <c r="B435" s="38"/>
      <c r="E435" s="51"/>
      <c r="F435" s="45"/>
    </row>
    <row r="436" spans="1:6">
      <c r="A436" s="40" t="s">
        <v>270</v>
      </c>
      <c r="B436" s="39" t="s">
        <v>18</v>
      </c>
      <c r="E436" s="51"/>
      <c r="F436" s="45"/>
    </row>
    <row r="437" spans="1:6">
      <c r="A437" s="40"/>
      <c r="B437" s="39"/>
      <c r="E437" s="51"/>
      <c r="F437" s="45"/>
    </row>
    <row r="438" spans="1:6">
      <c r="A438" s="48"/>
      <c r="B438" s="38" t="s">
        <v>112</v>
      </c>
      <c r="C438" s="38"/>
      <c r="D438" s="45"/>
      <c r="E438" s="284"/>
      <c r="F438" s="45"/>
    </row>
    <row r="439" spans="1:6">
      <c r="A439" s="48" t="s">
        <v>272</v>
      </c>
      <c r="B439" s="38" t="s">
        <v>338</v>
      </c>
      <c r="C439" s="35"/>
      <c r="D439" s="35"/>
      <c r="E439" s="287"/>
      <c r="F439" s="35"/>
    </row>
    <row r="440" spans="1:6">
      <c r="A440" s="48"/>
      <c r="B440" s="38" t="s">
        <v>339</v>
      </c>
      <c r="C440" s="38" t="s">
        <v>340</v>
      </c>
      <c r="D440" s="45">
        <v>275</v>
      </c>
      <c r="E440" s="284"/>
      <c r="F440" s="45">
        <f>D440*E440</f>
        <v>0</v>
      </c>
    </row>
    <row r="441" spans="1:6">
      <c r="A441" s="48"/>
      <c r="B441" s="38"/>
      <c r="C441" s="38"/>
      <c r="D441" s="45"/>
      <c r="E441" s="284"/>
      <c r="F441" s="45"/>
    </row>
    <row r="442" spans="1:6" s="55" customFormat="1">
      <c r="A442" s="48"/>
      <c r="B442" s="38" t="s">
        <v>112</v>
      </c>
      <c r="C442" s="38"/>
      <c r="D442" s="45"/>
      <c r="E442" s="284"/>
      <c r="F442" s="45"/>
    </row>
    <row r="443" spans="1:6" s="55" customFormat="1">
      <c r="A443" s="48" t="s">
        <v>276</v>
      </c>
      <c r="B443" s="38" t="s">
        <v>342</v>
      </c>
      <c r="C443" s="38" t="s">
        <v>6</v>
      </c>
      <c r="D443" s="45">
        <v>19</v>
      </c>
      <c r="E443" s="284"/>
      <c r="F443" s="45">
        <f>D443*E443</f>
        <v>0</v>
      </c>
    </row>
    <row r="444" spans="1:6" s="55" customFormat="1">
      <c r="A444" s="48"/>
      <c r="B444" s="38"/>
      <c r="C444" s="38"/>
      <c r="D444" s="45"/>
      <c r="E444" s="45"/>
      <c r="F444" s="45"/>
    </row>
    <row r="445" spans="1:6" ht="13" thickBot="1">
      <c r="A445" s="35"/>
      <c r="B445" s="38"/>
      <c r="C445" s="38"/>
      <c r="D445" s="45"/>
      <c r="E445" s="45"/>
      <c r="F445" s="45"/>
    </row>
    <row r="446" spans="1:6" ht="13" thickBot="1">
      <c r="A446" s="48"/>
      <c r="B446" s="43" t="s">
        <v>19</v>
      </c>
      <c r="C446" s="41"/>
      <c r="D446" s="42"/>
      <c r="E446" s="42"/>
      <c r="F446" s="44">
        <f>SUM(F436:F444)</f>
        <v>0</v>
      </c>
    </row>
    <row r="447" spans="1:6">
      <c r="A447" s="48"/>
      <c r="B447" s="39"/>
    </row>
    <row r="448" spans="1:6">
      <c r="A448" s="40"/>
      <c r="B448" s="39"/>
    </row>
    <row r="449" spans="1:6">
      <c r="A449" s="40"/>
      <c r="B449" s="39" t="s">
        <v>1</v>
      </c>
    </row>
    <row r="450" spans="1:6">
      <c r="A450" s="40"/>
      <c r="B450" s="39"/>
    </row>
    <row r="451" spans="1:6">
      <c r="A451" s="40"/>
      <c r="B451" s="39"/>
    </row>
    <row r="452" spans="1:6">
      <c r="A452" s="46" t="str">
        <f>A6</f>
        <v>1.00</v>
      </c>
      <c r="B452" s="47" t="str">
        <f>B6</f>
        <v>PREDDELA</v>
      </c>
      <c r="F452" s="45">
        <f>F60</f>
        <v>6300</v>
      </c>
    </row>
    <row r="453" spans="1:6">
      <c r="A453" s="46"/>
      <c r="B453" s="47"/>
      <c r="F453" s="45"/>
    </row>
    <row r="454" spans="1:6">
      <c r="A454" s="46" t="str">
        <f>A62</f>
        <v>2.00</v>
      </c>
      <c r="B454" s="47" t="str">
        <f>B62</f>
        <v>ZEMELJSKA DELA IN TEMELJENJE</v>
      </c>
      <c r="F454" s="45">
        <f>F125</f>
        <v>0</v>
      </c>
    </row>
    <row r="455" spans="1:6">
      <c r="A455" s="46"/>
      <c r="B455" s="47"/>
      <c r="F455" s="45"/>
    </row>
    <row r="456" spans="1:6">
      <c r="A456" s="46" t="str">
        <f>A127</f>
        <v>3.00</v>
      </c>
      <c r="B456" s="47" t="str">
        <f>B127</f>
        <v>VOZIŠČNE KONSTRUKCIJE</v>
      </c>
      <c r="F456" s="45">
        <f>F202</f>
        <v>0</v>
      </c>
    </row>
    <row r="457" spans="1:6">
      <c r="A457" s="46"/>
      <c r="B457" s="47"/>
      <c r="F457" s="45"/>
    </row>
    <row r="458" spans="1:6">
      <c r="A458" s="46" t="str">
        <f>A204</f>
        <v>4.00</v>
      </c>
      <c r="B458" s="47" t="str">
        <f>B204</f>
        <v>ODVODNJAVANJE</v>
      </c>
      <c r="F458" s="45">
        <f>F280</f>
        <v>0</v>
      </c>
    </row>
    <row r="459" spans="1:6">
      <c r="A459" s="46"/>
      <c r="B459" s="47"/>
      <c r="F459" s="45"/>
    </row>
    <row r="460" spans="1:6">
      <c r="A460" s="46" t="str">
        <f>A282</f>
        <v>5.00</v>
      </c>
      <c r="B460" s="47" t="str">
        <f>B282</f>
        <v>OPREMA</v>
      </c>
      <c r="F460" s="45">
        <f>F434</f>
        <v>0</v>
      </c>
    </row>
    <row r="461" spans="1:6">
      <c r="A461" s="46"/>
      <c r="B461" s="47"/>
      <c r="F461" s="45"/>
    </row>
    <row r="462" spans="1:6">
      <c r="A462" s="46" t="str">
        <f>A436</f>
        <v>6.00</v>
      </c>
      <c r="B462" s="47" t="str">
        <f>B436</f>
        <v>TUJE STORITVE</v>
      </c>
      <c r="F462" s="45">
        <f>F446</f>
        <v>0</v>
      </c>
    </row>
    <row r="463" spans="1:6" ht="13" thickBot="1">
      <c r="A463" s="35"/>
      <c r="B463" s="39"/>
    </row>
    <row r="464" spans="1:6" ht="13" thickBot="1">
      <c r="A464" s="35"/>
      <c r="B464" s="43" t="s">
        <v>2</v>
      </c>
      <c r="C464" s="41"/>
      <c r="D464" s="42"/>
      <c r="E464" s="42"/>
      <c r="F464" s="44">
        <f>SUM(F449:F463)</f>
        <v>6300</v>
      </c>
    </row>
    <row r="465" spans="1:6" ht="13" thickBot="1">
      <c r="A465" s="40"/>
      <c r="B465" s="38" t="s">
        <v>125</v>
      </c>
      <c r="F465" s="45">
        <f>F464*0.22</f>
        <v>1386</v>
      </c>
    </row>
    <row r="466" spans="1:6" ht="13" thickBot="1">
      <c r="A466" s="40"/>
      <c r="B466" s="43" t="s">
        <v>38</v>
      </c>
      <c r="C466" s="41"/>
      <c r="D466" s="42"/>
      <c r="E466" s="42"/>
      <c r="F466" s="44">
        <f>SUM(F463:F465)</f>
        <v>7686</v>
      </c>
    </row>
    <row r="467" spans="1:6">
      <c r="A467" s="40"/>
    </row>
    <row r="468" spans="1:6">
      <c r="A468" s="40"/>
    </row>
    <row r="499" spans="1:2">
      <c r="B499" s="37"/>
    </row>
    <row r="500" spans="1:2">
      <c r="B500" s="37"/>
    </row>
    <row r="501" spans="1:2">
      <c r="A501" s="36"/>
      <c r="B501" s="37"/>
    </row>
    <row r="502" spans="1:2">
      <c r="A502" s="36"/>
    </row>
    <row r="503" spans="1:2">
      <c r="A503" s="36"/>
    </row>
  </sheetData>
  <printOptions gridLines="1"/>
  <pageMargins left="0.78740157480314965" right="0.75" top="0.98425196850393704" bottom="0.98425196850393704" header="0.59055118110236227" footer="0.59055118110236227"/>
  <pageSetup paperSize="9" orientation="portrait" horizontalDpi="300" verticalDpi="300" r:id="rId1"/>
  <headerFooter alignWithMargins="0">
    <oddHeader>&amp;L
              Opis postavke                                      Enota         Količina             Cena/enoto        Skupaj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51"/>
  <sheetViews>
    <sheetView view="pageBreakPreview" topLeftCell="A127" zoomScaleNormal="100" zoomScaleSheetLayoutView="100" workbookViewId="0">
      <selection activeCell="B87" sqref="B87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>
      <c r="B1" s="39" t="s">
        <v>120</v>
      </c>
    </row>
    <row r="2" spans="1:6">
      <c r="B2" s="39" t="s">
        <v>121</v>
      </c>
    </row>
    <row r="3" spans="1:6">
      <c r="B3" s="49" t="s">
        <v>671</v>
      </c>
      <c r="C3" s="49"/>
      <c r="D3" s="49"/>
    </row>
    <row r="4" spans="1:6">
      <c r="B4" s="39"/>
    </row>
    <row r="5" spans="1:6">
      <c r="B5" s="39"/>
    </row>
    <row r="6" spans="1:6">
      <c r="A6" s="40" t="s">
        <v>0</v>
      </c>
      <c r="B6" s="39" t="s">
        <v>3</v>
      </c>
    </row>
    <row r="7" spans="1:6">
      <c r="A7" s="48"/>
      <c r="B7" s="38"/>
      <c r="C7" s="38"/>
      <c r="D7" s="45"/>
      <c r="E7" s="45"/>
      <c r="F7" s="45"/>
    </row>
    <row r="8" spans="1:6">
      <c r="A8" s="48"/>
      <c r="B8" s="38" t="s">
        <v>109</v>
      </c>
      <c r="C8" s="38"/>
      <c r="D8" s="45"/>
      <c r="E8" s="45"/>
      <c r="F8" s="45"/>
    </row>
    <row r="9" spans="1:6">
      <c r="A9" s="48" t="s">
        <v>77</v>
      </c>
      <c r="B9" s="38" t="s">
        <v>33</v>
      </c>
      <c r="C9" s="38"/>
      <c r="D9" s="45"/>
      <c r="E9" s="45"/>
      <c r="F9" s="45"/>
    </row>
    <row r="10" spans="1:6">
      <c r="A10" s="48"/>
      <c r="B10" s="38" t="s">
        <v>475</v>
      </c>
      <c r="C10" s="38" t="s">
        <v>34</v>
      </c>
      <c r="D10" s="45">
        <v>0.28000000000000003</v>
      </c>
      <c r="E10" s="284"/>
      <c r="F10" s="45">
        <f>D10*E10</f>
        <v>0</v>
      </c>
    </row>
    <row r="11" spans="1:6">
      <c r="A11" s="48"/>
      <c r="B11" s="38"/>
      <c r="C11" s="38"/>
      <c r="D11" s="45"/>
      <c r="E11" s="284"/>
      <c r="F11" s="45"/>
    </row>
    <row r="12" spans="1:6">
      <c r="A12" s="48"/>
      <c r="B12" s="38" t="s">
        <v>117</v>
      </c>
      <c r="C12" s="38"/>
      <c r="D12" s="45"/>
      <c r="E12" s="284"/>
      <c r="F12" s="45"/>
    </row>
    <row r="13" spans="1:6">
      <c r="A13" s="48" t="s">
        <v>85</v>
      </c>
      <c r="B13" s="38" t="s">
        <v>118</v>
      </c>
      <c r="C13" s="38"/>
      <c r="D13" s="45"/>
      <c r="E13" s="284"/>
      <c r="F13" s="45"/>
    </row>
    <row r="14" spans="1:6">
      <c r="A14" s="48"/>
      <c r="B14" s="38" t="s">
        <v>119</v>
      </c>
      <c r="C14" s="38" t="s">
        <v>34</v>
      </c>
      <c r="D14" s="45">
        <v>0.12</v>
      </c>
      <c r="E14" s="284"/>
      <c r="F14" s="45">
        <f>D14*E14</f>
        <v>0</v>
      </c>
    </row>
    <row r="15" spans="1:6">
      <c r="A15" s="48"/>
      <c r="B15" s="38"/>
      <c r="C15" s="38"/>
      <c r="D15" s="45"/>
      <c r="E15" s="284"/>
      <c r="F15" s="45"/>
    </row>
    <row r="16" spans="1:6">
      <c r="A16" s="48"/>
      <c r="B16" s="38" t="s">
        <v>111</v>
      </c>
      <c r="C16" s="38"/>
      <c r="D16" s="45"/>
      <c r="E16" s="284"/>
      <c r="F16" s="45"/>
    </row>
    <row r="17" spans="1:6">
      <c r="A17" s="48" t="s">
        <v>86</v>
      </c>
      <c r="B17" s="38" t="s">
        <v>5</v>
      </c>
      <c r="C17" s="38"/>
      <c r="D17" s="45"/>
      <c r="E17" s="284"/>
      <c r="F17" s="45"/>
    </row>
    <row r="18" spans="1:6">
      <c r="A18" s="48"/>
      <c r="B18" s="38" t="s">
        <v>127</v>
      </c>
      <c r="C18" s="38" t="s">
        <v>6</v>
      </c>
      <c r="D18" s="45">
        <v>14</v>
      </c>
      <c r="E18" s="284"/>
      <c r="F18" s="45">
        <f>D18*E18</f>
        <v>0</v>
      </c>
    </row>
    <row r="19" spans="1:6">
      <c r="A19" s="48"/>
      <c r="B19" s="38"/>
      <c r="C19" s="38"/>
      <c r="D19" s="45"/>
      <c r="E19" s="284"/>
      <c r="F19" s="45"/>
    </row>
    <row r="20" spans="1:6">
      <c r="A20" s="48"/>
      <c r="B20" s="38" t="s">
        <v>74</v>
      </c>
      <c r="C20" s="38"/>
      <c r="D20" s="45"/>
      <c r="E20" s="284"/>
      <c r="F20" s="45"/>
    </row>
    <row r="21" spans="1:6">
      <c r="A21" s="48" t="s">
        <v>87</v>
      </c>
      <c r="B21" s="38" t="s">
        <v>75</v>
      </c>
      <c r="C21" s="38"/>
      <c r="D21" s="45"/>
      <c r="E21" s="284"/>
      <c r="F21" s="45"/>
    </row>
    <row r="22" spans="1:6">
      <c r="A22" s="48"/>
      <c r="B22" s="38" t="s">
        <v>76</v>
      </c>
      <c r="C22" s="38" t="s">
        <v>6</v>
      </c>
      <c r="D22" s="45">
        <v>6</v>
      </c>
      <c r="E22" s="284"/>
      <c r="F22" s="45">
        <f>D22*E22</f>
        <v>0</v>
      </c>
    </row>
    <row r="23" spans="1:6">
      <c r="A23" s="48"/>
      <c r="B23" s="38"/>
      <c r="C23" s="38"/>
      <c r="D23" s="45"/>
      <c r="E23" s="284"/>
      <c r="F23" s="45"/>
    </row>
    <row r="24" spans="1:6">
      <c r="A24" s="48"/>
      <c r="B24" s="38" t="s">
        <v>112</v>
      </c>
      <c r="C24" s="38"/>
      <c r="D24" s="45"/>
      <c r="E24" s="284"/>
      <c r="F24" s="45"/>
    </row>
    <row r="25" spans="1:6">
      <c r="A25" s="48" t="s">
        <v>88</v>
      </c>
      <c r="B25" s="38" t="s">
        <v>538</v>
      </c>
      <c r="C25" s="38"/>
      <c r="D25" s="45"/>
      <c r="E25" s="284"/>
      <c r="F25" s="45"/>
    </row>
    <row r="26" spans="1:6">
      <c r="A26" s="48"/>
      <c r="B26" s="38" t="s">
        <v>539</v>
      </c>
      <c r="C26" s="38" t="s">
        <v>6</v>
      </c>
      <c r="D26" s="45">
        <v>1</v>
      </c>
      <c r="E26" s="284"/>
      <c r="F26" s="45">
        <f>D26*E26</f>
        <v>0</v>
      </c>
    </row>
    <row r="27" spans="1:6">
      <c r="A27" s="48"/>
      <c r="B27" s="38"/>
      <c r="C27" s="38"/>
      <c r="D27" s="45"/>
      <c r="E27" s="284"/>
      <c r="F27" s="45"/>
    </row>
    <row r="28" spans="1:6">
      <c r="A28" s="48"/>
      <c r="B28" s="38" t="s">
        <v>69</v>
      </c>
      <c r="C28" s="38"/>
      <c r="D28" s="45"/>
      <c r="E28" s="284"/>
      <c r="F28" s="45"/>
    </row>
    <row r="29" spans="1:6">
      <c r="A29" s="48" t="s">
        <v>89</v>
      </c>
      <c r="B29" s="38" t="s">
        <v>70</v>
      </c>
      <c r="C29" s="38" t="s">
        <v>6</v>
      </c>
      <c r="D29" s="45">
        <v>29</v>
      </c>
      <c r="E29" s="284"/>
      <c r="F29" s="45">
        <f>D29*E29</f>
        <v>0</v>
      </c>
    </row>
    <row r="30" spans="1:6">
      <c r="A30" s="48"/>
      <c r="B30" s="38"/>
      <c r="C30" s="38"/>
      <c r="D30" s="45"/>
      <c r="E30" s="284"/>
      <c r="F30" s="45"/>
    </row>
    <row r="31" spans="1:6">
      <c r="A31" s="48"/>
      <c r="B31" s="38" t="s">
        <v>363</v>
      </c>
      <c r="C31" s="38"/>
      <c r="D31" s="45"/>
      <c r="E31" s="284"/>
      <c r="F31" s="45"/>
    </row>
    <row r="32" spans="1:6">
      <c r="A32" s="48" t="s">
        <v>90</v>
      </c>
      <c r="B32" s="38" t="s">
        <v>365</v>
      </c>
      <c r="C32" s="38"/>
      <c r="D32" s="45"/>
      <c r="E32" s="284"/>
      <c r="F32" s="45"/>
    </row>
    <row r="33" spans="1:6">
      <c r="A33" s="48"/>
      <c r="B33" s="38" t="s">
        <v>366</v>
      </c>
      <c r="C33" s="38" t="s">
        <v>7</v>
      </c>
      <c r="D33" s="45">
        <v>896</v>
      </c>
      <c r="E33" s="284"/>
      <c r="F33" s="45">
        <f>D33*E33</f>
        <v>0</v>
      </c>
    </row>
    <row r="34" spans="1:6">
      <c r="A34" s="48"/>
      <c r="B34" s="38"/>
      <c r="C34" s="38"/>
      <c r="D34" s="45"/>
      <c r="E34" s="284"/>
      <c r="F34" s="45"/>
    </row>
    <row r="35" spans="1:6">
      <c r="A35" s="48"/>
      <c r="B35" s="38" t="s">
        <v>131</v>
      </c>
      <c r="C35" s="38"/>
      <c r="D35" s="45"/>
      <c r="E35" s="284"/>
      <c r="F35" s="45"/>
    </row>
    <row r="36" spans="1:6">
      <c r="A36" s="48" t="s">
        <v>91</v>
      </c>
      <c r="B36" s="38" t="s">
        <v>132</v>
      </c>
      <c r="C36" s="38"/>
      <c r="D36" s="45"/>
      <c r="E36" s="284"/>
      <c r="F36" s="45"/>
    </row>
    <row r="37" spans="1:6">
      <c r="A37" s="48"/>
      <c r="B37" s="38" t="s">
        <v>133</v>
      </c>
      <c r="C37" s="38" t="s">
        <v>134</v>
      </c>
      <c r="D37" s="45">
        <v>10</v>
      </c>
      <c r="E37" s="284"/>
      <c r="F37" s="45">
        <f>D37*E37</f>
        <v>0</v>
      </c>
    </row>
    <row r="38" spans="1:6">
      <c r="A38" s="48"/>
      <c r="B38" s="38"/>
      <c r="C38" s="38"/>
      <c r="D38" s="45"/>
      <c r="E38" s="284"/>
      <c r="F38" s="45"/>
    </row>
    <row r="39" spans="1:6">
      <c r="A39" s="48"/>
      <c r="B39" s="38" t="s">
        <v>8</v>
      </c>
      <c r="C39" s="38"/>
      <c r="D39" s="45"/>
      <c r="E39" s="284"/>
      <c r="F39" s="45"/>
    </row>
    <row r="40" spans="1:6" ht="101.35">
      <c r="A40" s="269" t="s">
        <v>360</v>
      </c>
      <c r="B40" s="329" t="s">
        <v>1647</v>
      </c>
      <c r="C40" s="53"/>
      <c r="D40" s="54"/>
      <c r="E40" s="284"/>
      <c r="F40" s="54"/>
    </row>
    <row r="41" spans="1:6">
      <c r="A41" s="48"/>
      <c r="B41" s="53" t="s">
        <v>1652</v>
      </c>
      <c r="C41" s="53"/>
      <c r="D41" s="54"/>
      <c r="E41" s="284"/>
      <c r="F41" s="54"/>
    </row>
    <row r="42" spans="1:6" ht="50.7">
      <c r="A42" s="48"/>
      <c r="B42" s="330" t="s">
        <v>1646</v>
      </c>
      <c r="C42" s="53" t="s">
        <v>865</v>
      </c>
      <c r="D42" s="54"/>
      <c r="E42" s="284"/>
      <c r="F42" s="54">
        <v>4300</v>
      </c>
    </row>
    <row r="43" spans="1:6">
      <c r="A43" s="48"/>
      <c r="B43" s="38"/>
      <c r="C43" s="38"/>
      <c r="D43" s="45"/>
      <c r="E43" s="284"/>
      <c r="F43" s="45"/>
    </row>
    <row r="44" spans="1:6">
      <c r="A44" s="48"/>
      <c r="B44" s="38" t="s">
        <v>46</v>
      </c>
      <c r="C44" s="38"/>
      <c r="D44" s="45"/>
      <c r="E44" s="284"/>
      <c r="F44" s="45"/>
    </row>
    <row r="45" spans="1:6">
      <c r="A45" s="48" t="s">
        <v>361</v>
      </c>
      <c r="B45" s="38" t="s">
        <v>47</v>
      </c>
      <c r="C45" s="38"/>
      <c r="D45" s="45"/>
      <c r="E45" s="284"/>
      <c r="F45" s="45"/>
    </row>
    <row r="46" spans="1:6">
      <c r="A46" s="48"/>
      <c r="B46" s="38" t="s">
        <v>48</v>
      </c>
      <c r="C46" s="38" t="s">
        <v>6</v>
      </c>
      <c r="D46" s="45">
        <v>1</v>
      </c>
      <c r="E46" s="284"/>
      <c r="F46" s="45">
        <f>D46*E46</f>
        <v>0</v>
      </c>
    </row>
    <row r="47" spans="1:6">
      <c r="A47" s="48"/>
      <c r="B47" s="38"/>
      <c r="C47" s="38"/>
      <c r="D47" s="45"/>
      <c r="E47" s="284"/>
      <c r="F47" s="45"/>
    </row>
    <row r="48" spans="1:6">
      <c r="A48" s="48"/>
      <c r="B48" s="38" t="s">
        <v>49</v>
      </c>
      <c r="C48" s="38"/>
      <c r="D48" s="45"/>
      <c r="E48" s="284"/>
      <c r="F48" s="45"/>
    </row>
    <row r="49" spans="1:6">
      <c r="A49" s="48" t="s">
        <v>362</v>
      </c>
      <c r="B49" s="38" t="s">
        <v>50</v>
      </c>
      <c r="C49" s="38"/>
      <c r="D49" s="45"/>
      <c r="E49" s="284"/>
      <c r="F49" s="45"/>
    </row>
    <row r="50" spans="1:6">
      <c r="A50" s="48"/>
      <c r="B50" s="38" t="s">
        <v>51</v>
      </c>
      <c r="C50" s="38" t="s">
        <v>6</v>
      </c>
      <c r="D50" s="45">
        <v>1</v>
      </c>
      <c r="E50" s="284"/>
      <c r="F50" s="45">
        <f>D50*E50</f>
        <v>0</v>
      </c>
    </row>
    <row r="51" spans="1:6">
      <c r="A51" s="48"/>
      <c r="B51" s="38"/>
      <c r="C51" s="38"/>
      <c r="D51" s="45"/>
      <c r="E51" s="284"/>
      <c r="F51" s="45"/>
    </row>
    <row r="52" spans="1:6">
      <c r="A52" s="48"/>
      <c r="B52" s="38" t="s">
        <v>112</v>
      </c>
      <c r="C52" s="38"/>
      <c r="D52" s="45"/>
      <c r="E52" s="284"/>
      <c r="F52" s="45"/>
    </row>
    <row r="53" spans="1:6">
      <c r="A53" s="48" t="s">
        <v>364</v>
      </c>
      <c r="B53" s="38" t="s">
        <v>476</v>
      </c>
      <c r="C53" s="38" t="s">
        <v>134</v>
      </c>
      <c r="D53" s="45">
        <v>20</v>
      </c>
      <c r="E53" s="284"/>
      <c r="F53" s="45">
        <f>D53*E53</f>
        <v>0</v>
      </c>
    </row>
    <row r="54" spans="1:6" ht="13" thickBot="1">
      <c r="A54" s="40"/>
      <c r="B54" s="39"/>
      <c r="E54" s="51"/>
    </row>
    <row r="55" spans="1:6" ht="13" thickBot="1">
      <c r="A55" s="40"/>
      <c r="B55" s="43" t="s">
        <v>4</v>
      </c>
      <c r="C55" s="41"/>
      <c r="D55" s="42"/>
      <c r="E55" s="286"/>
      <c r="F55" s="44">
        <f>SUM(F6:F54)</f>
        <v>4300</v>
      </c>
    </row>
    <row r="56" spans="1:6">
      <c r="A56" s="40"/>
      <c r="B56" s="38"/>
      <c r="E56" s="51"/>
      <c r="F56" s="45"/>
    </row>
    <row r="57" spans="1:6">
      <c r="A57" s="40" t="s">
        <v>92</v>
      </c>
      <c r="B57" s="39" t="s">
        <v>9</v>
      </c>
      <c r="E57" s="51"/>
      <c r="F57" s="45"/>
    </row>
    <row r="58" spans="1:6">
      <c r="A58" s="40"/>
      <c r="B58" s="39"/>
      <c r="E58" s="51"/>
      <c r="F58" s="45"/>
    </row>
    <row r="59" spans="1:6">
      <c r="A59" s="48"/>
      <c r="B59" s="38" t="s">
        <v>52</v>
      </c>
      <c r="C59" s="38"/>
      <c r="D59" s="45"/>
      <c r="E59" s="284"/>
      <c r="F59" s="45"/>
    </row>
    <row r="60" spans="1:6">
      <c r="A60" s="48" t="s">
        <v>93</v>
      </c>
      <c r="B60" s="38" t="s">
        <v>53</v>
      </c>
      <c r="C60" s="38"/>
      <c r="D60" s="45"/>
      <c r="E60" s="284"/>
      <c r="F60" s="45"/>
    </row>
    <row r="61" spans="1:6">
      <c r="A61" s="48"/>
      <c r="B61" s="38" t="s">
        <v>54</v>
      </c>
      <c r="C61" s="38" t="s">
        <v>11</v>
      </c>
      <c r="D61" s="45">
        <v>180</v>
      </c>
      <c r="E61" s="284"/>
      <c r="F61" s="45">
        <f>D61*E61</f>
        <v>0</v>
      </c>
    </row>
    <row r="62" spans="1:6">
      <c r="A62" s="48"/>
      <c r="B62" s="38"/>
      <c r="C62" s="38"/>
      <c r="D62" s="45"/>
      <c r="E62" s="284"/>
      <c r="F62" s="45"/>
    </row>
    <row r="63" spans="1:6">
      <c r="A63" s="48"/>
      <c r="B63" s="38" t="s">
        <v>28</v>
      </c>
      <c r="C63" s="38"/>
      <c r="D63" s="45"/>
      <c r="E63" s="284"/>
      <c r="F63" s="45"/>
    </row>
    <row r="64" spans="1:6">
      <c r="A64" s="48" t="s">
        <v>42</v>
      </c>
      <c r="B64" s="38" t="s">
        <v>29</v>
      </c>
      <c r="C64" s="38"/>
      <c r="D64" s="45"/>
      <c r="E64" s="284"/>
      <c r="F64" s="45"/>
    </row>
    <row r="65" spans="1:6">
      <c r="A65" s="48"/>
      <c r="B65" s="38" t="s">
        <v>30</v>
      </c>
      <c r="C65" s="38" t="s">
        <v>11</v>
      </c>
      <c r="D65" s="45">
        <v>610</v>
      </c>
      <c r="E65" s="284"/>
      <c r="F65" s="45">
        <f>D65*E65</f>
        <v>0</v>
      </c>
    </row>
    <row r="66" spans="1:6">
      <c r="A66" s="48"/>
      <c r="B66" s="38"/>
      <c r="C66" s="38"/>
      <c r="D66" s="45"/>
      <c r="E66" s="284"/>
      <c r="F66" s="45"/>
    </row>
    <row r="67" spans="1:6">
      <c r="A67" s="48"/>
      <c r="B67" s="38" t="s">
        <v>135</v>
      </c>
      <c r="C67" s="38"/>
      <c r="D67" s="45"/>
      <c r="E67" s="284"/>
      <c r="F67" s="45"/>
    </row>
    <row r="68" spans="1:6">
      <c r="A68" s="48" t="s">
        <v>43</v>
      </c>
      <c r="B68" s="38" t="s">
        <v>136</v>
      </c>
      <c r="C68" s="38"/>
      <c r="D68" s="45"/>
      <c r="E68" s="284"/>
      <c r="F68" s="45"/>
    </row>
    <row r="69" spans="1:6">
      <c r="A69" s="48"/>
      <c r="B69" s="38" t="s">
        <v>137</v>
      </c>
      <c r="C69" s="38"/>
      <c r="D69" s="45"/>
      <c r="E69" s="284"/>
      <c r="F69" s="45"/>
    </row>
    <row r="70" spans="1:6">
      <c r="A70" s="48"/>
      <c r="B70" s="38" t="s">
        <v>138</v>
      </c>
      <c r="C70" s="38"/>
      <c r="D70" s="45"/>
      <c r="E70" s="284"/>
      <c r="F70" s="45"/>
    </row>
    <row r="71" spans="1:6">
      <c r="A71" s="48"/>
      <c r="B71" s="38" t="s">
        <v>139</v>
      </c>
      <c r="C71" s="38" t="s">
        <v>11</v>
      </c>
      <c r="D71" s="45">
        <v>665</v>
      </c>
      <c r="E71" s="284"/>
      <c r="F71" s="45">
        <f>D71*E71</f>
        <v>0</v>
      </c>
    </row>
    <row r="72" spans="1:6">
      <c r="A72" s="48"/>
      <c r="B72" s="38"/>
      <c r="C72" s="38"/>
      <c r="D72" s="45"/>
      <c r="E72" s="284"/>
      <c r="F72" s="45"/>
    </row>
    <row r="73" spans="1:6">
      <c r="A73" s="48"/>
      <c r="B73" s="38" t="s">
        <v>140</v>
      </c>
      <c r="C73" s="38"/>
      <c r="D73" s="45"/>
      <c r="E73" s="284"/>
      <c r="F73" s="45"/>
    </row>
    <row r="74" spans="1:6">
      <c r="A74" s="48" t="s">
        <v>44</v>
      </c>
      <c r="B74" s="38" t="s">
        <v>141</v>
      </c>
      <c r="C74" s="38"/>
      <c r="D74" s="45"/>
      <c r="E74" s="284"/>
      <c r="F74" s="45"/>
    </row>
    <row r="75" spans="1:6">
      <c r="A75" s="48"/>
      <c r="B75" s="38" t="s">
        <v>142</v>
      </c>
      <c r="C75" s="38" t="s">
        <v>7</v>
      </c>
      <c r="D75" s="45">
        <v>440</v>
      </c>
      <c r="E75" s="284"/>
      <c r="F75" s="45">
        <f>D75*E75</f>
        <v>0</v>
      </c>
    </row>
    <row r="76" spans="1:6">
      <c r="A76" s="48"/>
      <c r="B76" s="38"/>
      <c r="C76" s="38"/>
      <c r="D76" s="45"/>
      <c r="E76" s="284"/>
      <c r="F76" s="45"/>
    </row>
    <row r="77" spans="1:6">
      <c r="A77" s="48"/>
      <c r="B77" s="38" t="s">
        <v>112</v>
      </c>
      <c r="C77" s="38"/>
      <c r="D77" s="45"/>
      <c r="E77" s="284"/>
      <c r="F77" s="45"/>
    </row>
    <row r="78" spans="1:6">
      <c r="A78" s="48" t="s">
        <v>94</v>
      </c>
      <c r="B78" s="38" t="s">
        <v>144</v>
      </c>
      <c r="C78" s="38"/>
      <c r="D78" s="45"/>
      <c r="E78" s="284"/>
      <c r="F78" s="45"/>
    </row>
    <row r="79" spans="1:6">
      <c r="A79" s="48"/>
      <c r="B79" s="38" t="s">
        <v>370</v>
      </c>
      <c r="C79" s="38"/>
      <c r="D79" s="45"/>
      <c r="E79" s="284"/>
      <c r="F79" s="45"/>
    </row>
    <row r="80" spans="1:6">
      <c r="A80" s="48"/>
      <c r="B80" s="38" t="s">
        <v>371</v>
      </c>
      <c r="C80" s="38" t="s">
        <v>7</v>
      </c>
      <c r="D80" s="45">
        <v>965</v>
      </c>
      <c r="E80" s="284"/>
      <c r="F80" s="45">
        <f>D80*E80</f>
        <v>0</v>
      </c>
    </row>
    <row r="81" spans="1:6">
      <c r="A81" s="48"/>
      <c r="B81" s="38"/>
      <c r="C81" s="38"/>
      <c r="D81" s="45"/>
      <c r="E81" s="284"/>
      <c r="F81" s="45"/>
    </row>
    <row r="82" spans="1:6">
      <c r="A82" s="48"/>
      <c r="B82" s="38" t="s">
        <v>147</v>
      </c>
      <c r="C82" s="38"/>
      <c r="D82" s="45"/>
      <c r="E82" s="284"/>
      <c r="F82" s="45"/>
    </row>
    <row r="83" spans="1:6">
      <c r="A83" s="48" t="s">
        <v>95</v>
      </c>
      <c r="B83" s="38" t="s">
        <v>148</v>
      </c>
      <c r="C83" s="38"/>
      <c r="D83" s="45"/>
      <c r="E83" s="284"/>
      <c r="F83" s="45"/>
    </row>
    <row r="84" spans="1:6">
      <c r="A84" s="48"/>
      <c r="B84" s="38" t="s">
        <v>149</v>
      </c>
      <c r="C84" s="38" t="s">
        <v>11</v>
      </c>
      <c r="D84" s="45">
        <v>210</v>
      </c>
      <c r="E84" s="284"/>
      <c r="F84" s="45">
        <f>D84*E84</f>
        <v>0</v>
      </c>
    </row>
    <row r="85" spans="1:6">
      <c r="A85" s="48"/>
      <c r="B85" s="38"/>
      <c r="C85" s="38"/>
      <c r="D85" s="45"/>
      <c r="E85" s="284"/>
      <c r="F85" s="45"/>
    </row>
    <row r="86" spans="1:6">
      <c r="A86" s="48"/>
      <c r="B86" s="38" t="s">
        <v>112</v>
      </c>
      <c r="C86" s="38"/>
      <c r="D86" s="45"/>
      <c r="E86" s="284"/>
      <c r="F86" s="45"/>
    </row>
    <row r="87" spans="1:6">
      <c r="A87" s="48" t="s">
        <v>68</v>
      </c>
      <c r="B87" s="38" t="s">
        <v>150</v>
      </c>
      <c r="C87" s="38"/>
      <c r="D87" s="45"/>
      <c r="E87" s="284"/>
      <c r="F87" s="45"/>
    </row>
    <row r="88" spans="1:6">
      <c r="A88" s="48"/>
      <c r="B88" s="38" t="s">
        <v>151</v>
      </c>
      <c r="C88" s="38"/>
      <c r="D88" s="45"/>
      <c r="E88" s="284"/>
      <c r="F88" s="45"/>
    </row>
    <row r="89" spans="1:6">
      <c r="A89" s="48"/>
      <c r="B89" s="38" t="s">
        <v>152</v>
      </c>
      <c r="C89" s="38" t="s">
        <v>11</v>
      </c>
      <c r="D89" s="45">
        <v>318</v>
      </c>
      <c r="E89" s="284"/>
      <c r="F89" s="45">
        <f>D89*E89</f>
        <v>0</v>
      </c>
    </row>
    <row r="90" spans="1:6">
      <c r="A90" s="48"/>
      <c r="B90" s="38"/>
      <c r="C90" s="38"/>
      <c r="D90" s="45"/>
      <c r="E90" s="284"/>
      <c r="F90" s="45"/>
    </row>
    <row r="91" spans="1:6">
      <c r="A91" s="48"/>
      <c r="B91" s="38" t="s">
        <v>153</v>
      </c>
      <c r="C91" s="38"/>
      <c r="D91" s="45"/>
      <c r="E91" s="284"/>
      <c r="F91" s="45"/>
    </row>
    <row r="92" spans="1:6">
      <c r="A92" s="48" t="s">
        <v>96</v>
      </c>
      <c r="B92" s="38" t="s">
        <v>372</v>
      </c>
      <c r="C92" s="38"/>
      <c r="D92" s="45"/>
      <c r="E92" s="284"/>
      <c r="F92" s="45"/>
    </row>
    <row r="93" spans="1:6">
      <c r="A93" s="48"/>
      <c r="B93" s="38" t="s">
        <v>373</v>
      </c>
      <c r="C93" s="38" t="s">
        <v>11</v>
      </c>
      <c r="D93" s="45">
        <v>445</v>
      </c>
      <c r="E93" s="284"/>
      <c r="F93" s="45">
        <f>D93*E93</f>
        <v>0</v>
      </c>
    </row>
    <row r="94" spans="1:6">
      <c r="A94" s="48"/>
      <c r="B94" s="38"/>
      <c r="C94" s="38"/>
      <c r="D94" s="45"/>
      <c r="E94" s="284"/>
      <c r="F94" s="45"/>
    </row>
    <row r="95" spans="1:6">
      <c r="A95" s="48"/>
      <c r="B95" s="38" t="s">
        <v>155</v>
      </c>
      <c r="C95" s="38"/>
      <c r="D95" s="45"/>
      <c r="E95" s="284"/>
      <c r="F95" s="45"/>
    </row>
    <row r="96" spans="1:6">
      <c r="A96" s="48" t="s">
        <v>158</v>
      </c>
      <c r="B96" s="38" t="s">
        <v>156</v>
      </c>
      <c r="C96" s="38"/>
      <c r="D96" s="45"/>
      <c r="E96" s="284"/>
      <c r="F96" s="45"/>
    </row>
    <row r="97" spans="1:6">
      <c r="A97" s="48"/>
      <c r="B97" s="38" t="s">
        <v>157</v>
      </c>
      <c r="C97" s="38" t="s">
        <v>7</v>
      </c>
      <c r="D97" s="45">
        <v>965</v>
      </c>
      <c r="E97" s="284"/>
      <c r="F97" s="45">
        <f>D97*E97</f>
        <v>0</v>
      </c>
    </row>
    <row r="98" spans="1:6">
      <c r="A98" s="48"/>
      <c r="B98" s="38"/>
      <c r="C98" s="38"/>
      <c r="D98" s="45"/>
      <c r="E98" s="284"/>
      <c r="F98" s="45"/>
    </row>
    <row r="99" spans="1:6">
      <c r="A99" s="48"/>
      <c r="B99" s="38" t="s">
        <v>55</v>
      </c>
      <c r="C99" s="38"/>
      <c r="D99" s="45"/>
      <c r="E99" s="284"/>
      <c r="F99" s="45"/>
    </row>
    <row r="100" spans="1:6">
      <c r="A100" s="48" t="s">
        <v>159</v>
      </c>
      <c r="B100" s="38" t="s">
        <v>56</v>
      </c>
      <c r="C100" s="38"/>
      <c r="D100" s="45"/>
      <c r="E100" s="284"/>
      <c r="F100" s="45"/>
    </row>
    <row r="101" spans="1:6">
      <c r="A101" s="48"/>
      <c r="B101" s="38" t="s">
        <v>57</v>
      </c>
      <c r="C101" s="38" t="s">
        <v>7</v>
      </c>
      <c r="D101" s="45">
        <v>1100</v>
      </c>
      <c r="E101" s="284"/>
      <c r="F101" s="45">
        <f>D101*E101</f>
        <v>0</v>
      </c>
    </row>
    <row r="102" spans="1:6">
      <c r="A102" s="48"/>
      <c r="B102" s="38"/>
      <c r="C102" s="38"/>
      <c r="D102" s="45"/>
      <c r="E102" s="284"/>
      <c r="F102" s="45"/>
    </row>
    <row r="103" spans="1:6">
      <c r="A103" s="48"/>
      <c r="B103" s="38" t="s">
        <v>58</v>
      </c>
      <c r="C103" s="38"/>
      <c r="D103" s="45"/>
      <c r="E103" s="284"/>
      <c r="F103" s="45"/>
    </row>
    <row r="104" spans="1:6">
      <c r="A104" s="48" t="s">
        <v>160</v>
      </c>
      <c r="B104" s="38" t="s">
        <v>59</v>
      </c>
      <c r="C104" s="38" t="s">
        <v>7</v>
      </c>
      <c r="D104" s="45">
        <v>1100</v>
      </c>
      <c r="E104" s="284"/>
      <c r="F104" s="45">
        <f>D104*E104</f>
        <v>0</v>
      </c>
    </row>
    <row r="105" spans="1:6">
      <c r="A105" s="48"/>
      <c r="B105" s="38"/>
      <c r="C105" s="38"/>
      <c r="D105" s="45"/>
      <c r="E105" s="284"/>
      <c r="F105" s="45"/>
    </row>
    <row r="106" spans="1:6">
      <c r="A106" s="48"/>
      <c r="B106" s="38"/>
      <c r="C106" s="38"/>
      <c r="D106" s="45"/>
      <c r="E106" s="284"/>
      <c r="F106" s="45"/>
    </row>
    <row r="107" spans="1:6">
      <c r="A107" s="48"/>
      <c r="B107" s="38" t="s">
        <v>60</v>
      </c>
      <c r="C107" s="38"/>
      <c r="D107" s="45"/>
      <c r="E107" s="284"/>
      <c r="F107" s="45"/>
    </row>
    <row r="108" spans="1:6">
      <c r="A108" s="48" t="s">
        <v>161</v>
      </c>
      <c r="B108" s="53" t="s">
        <v>1649</v>
      </c>
      <c r="C108" s="53" t="s">
        <v>12</v>
      </c>
      <c r="D108" s="45">
        <v>205</v>
      </c>
      <c r="E108" s="284"/>
      <c r="F108" s="45">
        <f>D108*E108</f>
        <v>0</v>
      </c>
    </row>
    <row r="109" spans="1:6">
      <c r="A109" s="48"/>
      <c r="B109" s="53"/>
      <c r="C109" s="53"/>
      <c r="D109" s="45"/>
      <c r="E109" s="284"/>
      <c r="F109" s="45"/>
    </row>
    <row r="110" spans="1:6">
      <c r="A110" s="48"/>
      <c r="B110" s="53" t="s">
        <v>13</v>
      </c>
      <c r="C110" s="53"/>
      <c r="D110" s="45"/>
      <c r="E110" s="284"/>
      <c r="F110" s="45"/>
    </row>
    <row r="111" spans="1:6" ht="25.35">
      <c r="A111" s="48" t="s">
        <v>162</v>
      </c>
      <c r="B111" s="329" t="s">
        <v>1650</v>
      </c>
      <c r="C111" s="53" t="s">
        <v>12</v>
      </c>
      <c r="D111" s="45">
        <v>1595</v>
      </c>
      <c r="E111" s="284"/>
      <c r="F111" s="45">
        <f>D111*E111</f>
        <v>0</v>
      </c>
    </row>
    <row r="112" spans="1:6">
      <c r="A112" s="48"/>
      <c r="B112" s="38"/>
      <c r="C112" s="38"/>
      <c r="D112" s="45"/>
      <c r="E112" s="284"/>
      <c r="F112" s="45"/>
    </row>
    <row r="113" spans="1:6">
      <c r="A113" s="48"/>
      <c r="B113" s="38" t="s">
        <v>61</v>
      </c>
      <c r="C113" s="38"/>
      <c r="D113" s="45"/>
      <c r="E113" s="284"/>
      <c r="F113" s="45"/>
    </row>
    <row r="114" spans="1:6">
      <c r="A114" s="48" t="s">
        <v>163</v>
      </c>
      <c r="B114" s="38" t="s">
        <v>62</v>
      </c>
      <c r="C114" s="38"/>
      <c r="D114" s="45"/>
      <c r="E114" s="284"/>
      <c r="F114" s="45"/>
    </row>
    <row r="115" spans="1:6">
      <c r="A115" s="48"/>
      <c r="B115" s="38" t="s">
        <v>63</v>
      </c>
      <c r="C115" s="38" t="s">
        <v>11</v>
      </c>
      <c r="D115" s="45">
        <v>60</v>
      </c>
      <c r="E115" s="284"/>
      <c r="F115" s="45">
        <f>D115*E115</f>
        <v>0</v>
      </c>
    </row>
    <row r="116" spans="1:6">
      <c r="A116" s="48"/>
      <c r="B116" s="38"/>
      <c r="C116" s="38"/>
      <c r="D116" s="45"/>
      <c r="E116" s="284"/>
      <c r="F116" s="45"/>
    </row>
    <row r="117" spans="1:6">
      <c r="A117" s="48"/>
      <c r="B117" s="38" t="s">
        <v>39</v>
      </c>
      <c r="C117" s="38"/>
      <c r="D117" s="45"/>
      <c r="E117" s="284"/>
      <c r="F117" s="45"/>
    </row>
    <row r="118" spans="1:6">
      <c r="A118" s="48" t="s">
        <v>500</v>
      </c>
      <c r="B118" s="38" t="s">
        <v>40</v>
      </c>
      <c r="C118" s="38"/>
      <c r="D118" s="45"/>
      <c r="E118" s="284"/>
      <c r="F118" s="45"/>
    </row>
    <row r="119" spans="1:6">
      <c r="A119" s="48"/>
      <c r="B119" s="38" t="s">
        <v>41</v>
      </c>
      <c r="C119" s="38" t="s">
        <v>11</v>
      </c>
      <c r="D119" s="45">
        <v>830</v>
      </c>
      <c r="E119" s="284"/>
      <c r="F119" s="45">
        <f>D119*E119</f>
        <v>0</v>
      </c>
    </row>
    <row r="120" spans="1:6" ht="13" thickBot="1">
      <c r="A120" s="40"/>
      <c r="B120" s="39"/>
      <c r="E120" s="51"/>
      <c r="F120" s="45"/>
    </row>
    <row r="121" spans="1:6" ht="13" thickBot="1">
      <c r="A121" s="40"/>
      <c r="B121" s="43" t="s">
        <v>10</v>
      </c>
      <c r="C121" s="41"/>
      <c r="D121" s="42"/>
      <c r="E121" s="286"/>
      <c r="F121" s="44">
        <f>SUM(F57:F120)</f>
        <v>0</v>
      </c>
    </row>
    <row r="122" spans="1:6">
      <c r="A122" s="40"/>
      <c r="B122" s="38"/>
      <c r="E122" s="51"/>
      <c r="F122" s="45"/>
    </row>
    <row r="123" spans="1:6">
      <c r="A123" s="40" t="s">
        <v>97</v>
      </c>
      <c r="B123" s="39" t="s">
        <v>14</v>
      </c>
      <c r="E123" s="51"/>
      <c r="F123" s="45"/>
    </row>
    <row r="124" spans="1:6">
      <c r="A124" s="48"/>
      <c r="B124" s="38"/>
      <c r="C124" s="38"/>
      <c r="D124" s="45"/>
      <c r="E124" s="284"/>
      <c r="F124" s="45"/>
    </row>
    <row r="125" spans="1:6">
      <c r="A125" s="48"/>
      <c r="B125" s="38" t="s">
        <v>164</v>
      </c>
      <c r="C125" s="38"/>
      <c r="D125" s="45"/>
      <c r="E125" s="284"/>
      <c r="F125" s="45"/>
    </row>
    <row r="126" spans="1:6">
      <c r="A126" s="48" t="s">
        <v>98</v>
      </c>
      <c r="B126" s="38" t="s">
        <v>165</v>
      </c>
      <c r="C126" s="38"/>
      <c r="D126" s="45"/>
      <c r="E126" s="284"/>
      <c r="F126" s="45"/>
    </row>
    <row r="127" spans="1:6">
      <c r="A127" s="48"/>
      <c r="B127" s="38" t="s">
        <v>166</v>
      </c>
      <c r="C127" s="38"/>
      <c r="D127" s="45"/>
      <c r="E127" s="284"/>
      <c r="F127" s="45"/>
    </row>
    <row r="128" spans="1:6">
      <c r="A128" s="48"/>
      <c r="B128" s="38" t="s">
        <v>167</v>
      </c>
      <c r="C128" s="38" t="s">
        <v>11</v>
      </c>
      <c r="D128" s="45">
        <v>363</v>
      </c>
      <c r="E128" s="284"/>
      <c r="F128" s="45">
        <f>D128*E128</f>
        <v>0</v>
      </c>
    </row>
    <row r="129" spans="1:6">
      <c r="A129" s="48"/>
      <c r="B129" s="38"/>
      <c r="C129" s="38"/>
      <c r="D129" s="45"/>
      <c r="E129" s="284"/>
      <c r="F129" s="45"/>
    </row>
    <row r="130" spans="1:6">
      <c r="A130" s="48"/>
      <c r="B130" s="38" t="s">
        <v>656</v>
      </c>
      <c r="C130" s="38"/>
      <c r="D130" s="84"/>
      <c r="E130" s="284"/>
      <c r="F130" s="45"/>
    </row>
    <row r="131" spans="1:6">
      <c r="A131" s="48" t="s">
        <v>27</v>
      </c>
      <c r="B131" s="38" t="s">
        <v>375</v>
      </c>
      <c r="C131" s="38"/>
      <c r="D131" s="84"/>
      <c r="E131" s="284"/>
      <c r="F131" s="45"/>
    </row>
    <row r="132" spans="1:6">
      <c r="A132" s="48"/>
      <c r="B132" s="38" t="s">
        <v>376</v>
      </c>
      <c r="C132" s="38"/>
      <c r="D132" s="84"/>
      <c r="E132" s="284"/>
      <c r="F132" s="45"/>
    </row>
    <row r="133" spans="1:6">
      <c r="A133" s="48"/>
      <c r="B133" s="38" t="s">
        <v>672</v>
      </c>
      <c r="C133" s="35"/>
      <c r="D133" s="85"/>
      <c r="E133" s="287"/>
      <c r="F133" s="35"/>
    </row>
    <row r="134" spans="1:6">
      <c r="A134" s="48"/>
      <c r="B134" s="38" t="s">
        <v>673</v>
      </c>
      <c r="C134" s="38" t="s">
        <v>12</v>
      </c>
      <c r="D134" s="45">
        <v>441</v>
      </c>
      <c r="E134" s="284"/>
      <c r="F134" s="45">
        <f>D134*E134</f>
        <v>0</v>
      </c>
    </row>
    <row r="135" spans="1:6">
      <c r="A135" s="48"/>
      <c r="B135" s="38"/>
      <c r="C135" s="38"/>
      <c r="D135" s="45"/>
      <c r="E135" s="284"/>
      <c r="F135" s="45"/>
    </row>
    <row r="136" spans="1:6">
      <c r="A136" s="48"/>
      <c r="B136" s="38" t="s">
        <v>177</v>
      </c>
      <c r="C136" s="38"/>
      <c r="D136" s="45"/>
      <c r="E136" s="284"/>
      <c r="F136" s="45"/>
    </row>
    <row r="137" spans="1:6">
      <c r="A137" s="48" t="s">
        <v>174</v>
      </c>
      <c r="B137" s="38" t="s">
        <v>179</v>
      </c>
      <c r="C137" s="38"/>
      <c r="D137" s="45"/>
      <c r="E137" s="284"/>
      <c r="F137" s="45"/>
    </row>
    <row r="138" spans="1:6">
      <c r="A138" s="48"/>
      <c r="B138" s="38" t="s">
        <v>180</v>
      </c>
      <c r="C138" s="38"/>
      <c r="D138" s="45"/>
      <c r="E138" s="284"/>
      <c r="F138" s="45"/>
    </row>
    <row r="139" spans="1:6">
      <c r="A139" s="48"/>
      <c r="B139" s="38" t="s">
        <v>181</v>
      </c>
      <c r="C139" s="38"/>
      <c r="D139" s="45"/>
      <c r="E139" s="284"/>
      <c r="F139" s="45"/>
    </row>
    <row r="140" spans="1:6">
      <c r="A140" s="48"/>
      <c r="B140" s="38" t="s">
        <v>182</v>
      </c>
      <c r="C140" s="38"/>
      <c r="D140" s="45"/>
      <c r="E140" s="284"/>
      <c r="F140" s="45"/>
    </row>
    <row r="141" spans="1:6">
      <c r="A141" s="48"/>
      <c r="B141" s="38" t="s">
        <v>674</v>
      </c>
      <c r="C141" s="38" t="s">
        <v>7</v>
      </c>
      <c r="D141" s="45">
        <v>1960</v>
      </c>
      <c r="E141" s="284"/>
      <c r="F141" s="45">
        <f>D141*E141</f>
        <v>0</v>
      </c>
    </row>
    <row r="142" spans="1:6">
      <c r="A142" s="48"/>
      <c r="B142" s="38"/>
      <c r="C142" s="38"/>
      <c r="D142" s="45"/>
      <c r="E142" s="284"/>
      <c r="F142" s="45"/>
    </row>
    <row r="143" spans="1:6">
      <c r="A143" s="48"/>
      <c r="B143" s="38" t="s">
        <v>380</v>
      </c>
      <c r="C143" s="38"/>
      <c r="D143" s="45"/>
      <c r="E143" s="284"/>
      <c r="F143" s="45"/>
    </row>
    <row r="144" spans="1:6">
      <c r="A144" s="48" t="s">
        <v>178</v>
      </c>
      <c r="B144" s="38" t="s">
        <v>381</v>
      </c>
      <c r="C144" s="38"/>
      <c r="D144" s="45"/>
      <c r="E144" s="284"/>
      <c r="F144" s="45"/>
    </row>
    <row r="145" spans="1:6">
      <c r="A145" s="48"/>
      <c r="B145" s="38" t="s">
        <v>170</v>
      </c>
      <c r="C145" s="38"/>
      <c r="D145" s="45"/>
      <c r="E145" s="284"/>
      <c r="F145" s="45"/>
    </row>
    <row r="146" spans="1:6">
      <c r="A146" s="48"/>
      <c r="B146" s="38" t="s">
        <v>382</v>
      </c>
      <c r="C146" s="38"/>
      <c r="D146" s="45"/>
      <c r="E146" s="284"/>
      <c r="F146" s="45"/>
    </row>
    <row r="147" spans="1:6">
      <c r="A147" s="48"/>
      <c r="B147" s="38" t="s">
        <v>383</v>
      </c>
      <c r="C147" s="38" t="s">
        <v>7</v>
      </c>
      <c r="D147" s="45">
        <v>250</v>
      </c>
      <c r="E147" s="284"/>
      <c r="F147" s="45">
        <f>D147*E147</f>
        <v>0</v>
      </c>
    </row>
    <row r="148" spans="1:6">
      <c r="A148" s="48"/>
      <c r="B148" s="38" t="s">
        <v>458</v>
      </c>
      <c r="C148" s="38"/>
      <c r="D148" s="45"/>
      <c r="E148" s="284"/>
      <c r="F148" s="45"/>
    </row>
    <row r="149" spans="1:6">
      <c r="A149" s="48"/>
      <c r="B149" s="38"/>
      <c r="C149" s="38"/>
      <c r="D149" s="45"/>
      <c r="E149" s="284"/>
      <c r="F149" s="45"/>
    </row>
    <row r="150" spans="1:6">
      <c r="A150" s="48"/>
      <c r="B150" s="38" t="s">
        <v>385</v>
      </c>
      <c r="C150" s="38"/>
      <c r="D150" s="45"/>
      <c r="E150" s="284"/>
      <c r="F150" s="45"/>
    </row>
    <row r="151" spans="1:6">
      <c r="A151" s="48" t="s">
        <v>184</v>
      </c>
      <c r="B151" s="38" t="s">
        <v>386</v>
      </c>
      <c r="C151" s="38"/>
      <c r="D151" s="45"/>
      <c r="E151" s="284"/>
      <c r="F151" s="45"/>
    </row>
    <row r="152" spans="1:6">
      <c r="A152" s="48"/>
      <c r="B152" s="38" t="s">
        <v>387</v>
      </c>
      <c r="C152" s="38" t="s">
        <v>7</v>
      </c>
      <c r="D152" s="45">
        <v>1960</v>
      </c>
      <c r="E152" s="284"/>
      <c r="F152" s="45">
        <f>D152*E152</f>
        <v>0</v>
      </c>
    </row>
    <row r="153" spans="1:6">
      <c r="A153" s="48"/>
      <c r="B153" s="38"/>
      <c r="C153" s="38"/>
      <c r="D153" s="45"/>
      <c r="E153" s="284"/>
      <c r="F153" s="45"/>
    </row>
    <row r="154" spans="1:6">
      <c r="A154" s="48"/>
      <c r="B154" s="38" t="s">
        <v>112</v>
      </c>
      <c r="C154" s="38"/>
      <c r="D154" s="45"/>
      <c r="E154" s="284"/>
      <c r="F154" s="45"/>
    </row>
    <row r="155" spans="1:6">
      <c r="A155" s="48" t="s">
        <v>190</v>
      </c>
      <c r="B155" s="38" t="s">
        <v>388</v>
      </c>
      <c r="C155" s="38"/>
      <c r="D155" s="45"/>
      <c r="E155" s="284"/>
      <c r="F155" s="45"/>
    </row>
    <row r="156" spans="1:6">
      <c r="A156" s="48"/>
      <c r="B156" s="38" t="s">
        <v>389</v>
      </c>
      <c r="C156" s="38" t="s">
        <v>7</v>
      </c>
      <c r="D156" s="45">
        <v>1960</v>
      </c>
      <c r="E156" s="284"/>
      <c r="F156" s="45">
        <f>D156*E156</f>
        <v>0</v>
      </c>
    </row>
    <row r="157" spans="1:6">
      <c r="A157" s="48"/>
      <c r="B157" s="38"/>
      <c r="C157" s="38"/>
      <c r="D157" s="45"/>
      <c r="E157" s="284"/>
      <c r="F157" s="45"/>
    </row>
    <row r="158" spans="1:6">
      <c r="A158" s="48"/>
      <c r="B158" s="38" t="s">
        <v>189</v>
      </c>
      <c r="C158" s="38"/>
      <c r="D158" s="45"/>
      <c r="E158" s="284"/>
      <c r="F158" s="45"/>
    </row>
    <row r="159" spans="1:6">
      <c r="A159" s="48" t="s">
        <v>195</v>
      </c>
      <c r="B159" s="38" t="s">
        <v>191</v>
      </c>
      <c r="C159" s="38"/>
      <c r="D159" s="45"/>
      <c r="E159" s="284"/>
      <c r="F159" s="45"/>
    </row>
    <row r="160" spans="1:6">
      <c r="A160" s="48"/>
      <c r="B160" s="38" t="s">
        <v>192</v>
      </c>
      <c r="C160" s="38"/>
      <c r="D160" s="45"/>
      <c r="E160" s="284"/>
      <c r="F160" s="45"/>
    </row>
    <row r="161" spans="1:6">
      <c r="A161" s="48"/>
      <c r="B161" s="38" t="s">
        <v>193</v>
      </c>
      <c r="C161" s="38" t="s">
        <v>134</v>
      </c>
      <c r="D161" s="45">
        <v>355</v>
      </c>
      <c r="E161" s="284"/>
      <c r="F161" s="45">
        <f>D161*E161</f>
        <v>0</v>
      </c>
    </row>
    <row r="162" spans="1:6">
      <c r="A162" s="48"/>
      <c r="B162" s="38"/>
      <c r="C162" s="38"/>
      <c r="D162" s="45"/>
      <c r="E162" s="284"/>
      <c r="F162" s="45"/>
    </row>
    <row r="163" spans="1:6">
      <c r="A163" s="48"/>
      <c r="B163" s="38" t="s">
        <v>198</v>
      </c>
      <c r="C163" s="38"/>
      <c r="D163" s="45"/>
      <c r="E163" s="284"/>
      <c r="F163" s="45"/>
    </row>
    <row r="164" spans="1:6">
      <c r="A164" s="48" t="s">
        <v>199</v>
      </c>
      <c r="B164" s="38" t="s">
        <v>191</v>
      </c>
      <c r="C164" s="38"/>
      <c r="D164" s="45"/>
      <c r="E164" s="284"/>
      <c r="F164" s="45"/>
    </row>
    <row r="165" spans="1:6">
      <c r="A165" s="48"/>
      <c r="B165" s="38" t="s">
        <v>196</v>
      </c>
      <c r="C165" s="38"/>
      <c r="D165" s="45"/>
      <c r="E165" s="284"/>
      <c r="F165" s="45"/>
    </row>
    <row r="166" spans="1:6">
      <c r="A166" s="48"/>
      <c r="B166" s="38" t="s">
        <v>193</v>
      </c>
      <c r="C166" s="38" t="s">
        <v>134</v>
      </c>
      <c r="D166" s="45">
        <v>25</v>
      </c>
      <c r="E166" s="284"/>
      <c r="F166" s="45">
        <f>D166*E166</f>
        <v>0</v>
      </c>
    </row>
    <row r="167" spans="1:6">
      <c r="A167" s="48"/>
      <c r="B167" s="38"/>
      <c r="C167" s="38"/>
      <c r="D167" s="45"/>
      <c r="E167" s="284"/>
      <c r="F167" s="45"/>
    </row>
    <row r="168" spans="1:6">
      <c r="A168" s="48"/>
      <c r="B168" s="38" t="s">
        <v>112</v>
      </c>
      <c r="C168" s="38"/>
      <c r="D168" s="45"/>
      <c r="E168" s="284"/>
      <c r="F168" s="45"/>
    </row>
    <row r="169" spans="1:6">
      <c r="A169" s="48" t="s">
        <v>200</v>
      </c>
      <c r="B169" s="38" t="s">
        <v>477</v>
      </c>
      <c r="C169" s="38"/>
      <c r="D169" s="45"/>
      <c r="E169" s="284"/>
      <c r="F169" s="45"/>
    </row>
    <row r="170" spans="1:6">
      <c r="A170" s="48"/>
      <c r="B170" s="38" t="s">
        <v>219</v>
      </c>
      <c r="C170" s="38"/>
      <c r="D170" s="45"/>
      <c r="E170" s="284"/>
      <c r="F170" s="45"/>
    </row>
    <row r="171" spans="1:6">
      <c r="A171" s="48"/>
      <c r="B171" s="38" t="s">
        <v>220</v>
      </c>
      <c r="C171" s="38" t="s">
        <v>134</v>
      </c>
      <c r="D171" s="45">
        <v>360</v>
      </c>
      <c r="E171" s="284"/>
      <c r="F171" s="45">
        <f>D171*E171</f>
        <v>0</v>
      </c>
    </row>
    <row r="172" spans="1:6">
      <c r="A172" s="48"/>
      <c r="B172" s="38"/>
      <c r="C172" s="38"/>
      <c r="D172" s="45"/>
      <c r="E172" s="284"/>
      <c r="F172" s="45"/>
    </row>
    <row r="173" spans="1:6">
      <c r="A173" s="48"/>
      <c r="B173" s="38"/>
      <c r="C173" s="38"/>
      <c r="D173" s="45"/>
      <c r="E173" s="284"/>
      <c r="F173" s="45"/>
    </row>
    <row r="174" spans="1:6">
      <c r="A174" s="48"/>
      <c r="B174" s="38" t="s">
        <v>81</v>
      </c>
      <c r="C174" s="38"/>
      <c r="D174" s="45"/>
      <c r="E174" s="284"/>
      <c r="F174" s="45"/>
    </row>
    <row r="175" spans="1:6">
      <c r="A175" s="48" t="s">
        <v>205</v>
      </c>
      <c r="B175" s="38" t="s">
        <v>78</v>
      </c>
      <c r="C175" s="38"/>
      <c r="D175" s="45"/>
      <c r="E175" s="284"/>
      <c r="F175" s="45"/>
    </row>
    <row r="176" spans="1:6">
      <c r="A176" s="48"/>
      <c r="B176" s="38" t="s">
        <v>82</v>
      </c>
      <c r="C176" s="38" t="s">
        <v>11</v>
      </c>
      <c r="D176" s="45">
        <v>30</v>
      </c>
      <c r="E176" s="284"/>
      <c r="F176" s="45">
        <f>D176*E176</f>
        <v>0</v>
      </c>
    </row>
    <row r="177" spans="1:6" ht="13" thickBot="1">
      <c r="A177" s="40"/>
      <c r="B177" s="39"/>
      <c r="E177" s="51"/>
      <c r="F177" s="45"/>
    </row>
    <row r="178" spans="1:6" ht="13" thickBot="1">
      <c r="A178" s="40"/>
      <c r="B178" s="43" t="s">
        <v>15</v>
      </c>
      <c r="C178" s="41"/>
      <c r="D178" s="42"/>
      <c r="E178" s="286"/>
      <c r="F178" s="44">
        <f>SUM(F123:F177)</f>
        <v>0</v>
      </c>
    </row>
    <row r="179" spans="1:6">
      <c r="A179" s="40"/>
      <c r="B179" s="38"/>
      <c r="E179" s="51"/>
      <c r="F179" s="45"/>
    </row>
    <row r="180" spans="1:6">
      <c r="A180" s="40" t="s">
        <v>99</v>
      </c>
      <c r="B180" s="39" t="s">
        <v>221</v>
      </c>
      <c r="E180" s="51"/>
      <c r="F180" s="45"/>
    </row>
    <row r="181" spans="1:6">
      <c r="A181" s="48"/>
      <c r="B181" s="38"/>
      <c r="C181" s="38"/>
      <c r="D181" s="45"/>
      <c r="E181" s="284"/>
      <c r="F181" s="45"/>
    </row>
    <row r="182" spans="1:6">
      <c r="A182" s="48"/>
      <c r="B182" s="38" t="s">
        <v>478</v>
      </c>
      <c r="C182" s="38"/>
      <c r="D182" s="45"/>
      <c r="E182" s="284"/>
      <c r="F182" s="45"/>
    </row>
    <row r="183" spans="1:6">
      <c r="A183" s="48" t="s">
        <v>100</v>
      </c>
      <c r="B183" s="38" t="s">
        <v>479</v>
      </c>
      <c r="C183" s="38"/>
      <c r="D183" s="45"/>
      <c r="E183" s="284"/>
      <c r="F183" s="45"/>
    </row>
    <row r="184" spans="1:6">
      <c r="A184" s="48"/>
      <c r="B184" s="38" t="s">
        <v>480</v>
      </c>
      <c r="C184" s="38"/>
      <c r="D184" s="45"/>
      <c r="E184" s="284"/>
      <c r="F184" s="45"/>
    </row>
    <row r="185" spans="1:6">
      <c r="A185" s="48"/>
      <c r="B185" s="38" t="s">
        <v>481</v>
      </c>
      <c r="C185" s="38"/>
      <c r="D185" s="45"/>
      <c r="E185" s="284"/>
      <c r="F185" s="45"/>
    </row>
    <row r="186" spans="1:6">
      <c r="A186" s="48"/>
      <c r="B186" s="38" t="s">
        <v>482</v>
      </c>
      <c r="C186" s="38"/>
      <c r="D186" s="45"/>
      <c r="E186" s="284"/>
      <c r="F186" s="45"/>
    </row>
    <row r="187" spans="1:6">
      <c r="A187" s="48"/>
      <c r="B187" s="38" t="s">
        <v>483</v>
      </c>
      <c r="C187" s="38" t="s">
        <v>134</v>
      </c>
      <c r="D187" s="45">
        <v>380</v>
      </c>
      <c r="E187" s="284"/>
      <c r="F187" s="45">
        <f>D187*E187</f>
        <v>0</v>
      </c>
    </row>
    <row r="188" spans="1:6">
      <c r="A188" s="48"/>
      <c r="B188" s="38"/>
      <c r="C188" s="38"/>
      <c r="D188" s="45"/>
      <c r="E188" s="284"/>
      <c r="F188" s="45"/>
    </row>
    <row r="189" spans="1:6">
      <c r="A189" s="48"/>
      <c r="B189" s="38" t="s">
        <v>112</v>
      </c>
      <c r="C189" s="38"/>
      <c r="D189" s="45"/>
      <c r="E189" s="284"/>
      <c r="F189" s="45"/>
    </row>
    <row r="190" spans="1:6">
      <c r="A190" s="48" t="s">
        <v>101</v>
      </c>
      <c r="B190" s="38" t="s">
        <v>231</v>
      </c>
      <c r="C190" s="38"/>
      <c r="D190" s="45"/>
      <c r="E190" s="284"/>
      <c r="F190" s="45"/>
    </row>
    <row r="191" spans="1:6">
      <c r="A191" s="48"/>
      <c r="B191" s="38" t="s">
        <v>232</v>
      </c>
      <c r="C191" s="38"/>
      <c r="D191" s="45"/>
      <c r="E191" s="284"/>
      <c r="F191" s="45"/>
    </row>
    <row r="192" spans="1:6">
      <c r="A192" s="48"/>
      <c r="B192" s="38" t="s">
        <v>233</v>
      </c>
      <c r="C192" s="38"/>
      <c r="D192" s="45"/>
      <c r="E192" s="284"/>
      <c r="F192" s="45"/>
    </row>
    <row r="193" spans="1:6">
      <c r="A193" s="48"/>
      <c r="B193" s="38" t="s">
        <v>234</v>
      </c>
      <c r="C193" s="38"/>
      <c r="D193" s="45"/>
      <c r="E193" s="284"/>
      <c r="F193" s="45"/>
    </row>
    <row r="194" spans="1:6">
      <c r="A194" s="48"/>
      <c r="B194" s="38" t="s">
        <v>235</v>
      </c>
      <c r="C194" s="38"/>
      <c r="D194" s="45"/>
      <c r="E194" s="284"/>
      <c r="F194" s="45"/>
    </row>
    <row r="195" spans="1:6">
      <c r="A195" s="48"/>
      <c r="B195" s="38" t="s">
        <v>236</v>
      </c>
      <c r="C195" s="38"/>
      <c r="D195" s="45"/>
      <c r="E195" s="284"/>
      <c r="F195" s="45"/>
    </row>
    <row r="196" spans="1:6">
      <c r="A196" s="48"/>
      <c r="B196" s="38" t="s">
        <v>237</v>
      </c>
      <c r="C196" s="38" t="s">
        <v>134</v>
      </c>
      <c r="D196" s="45">
        <v>30</v>
      </c>
      <c r="E196" s="284"/>
      <c r="F196" s="45">
        <f>D196*E196</f>
        <v>0</v>
      </c>
    </row>
    <row r="197" spans="1:6">
      <c r="A197" s="48"/>
      <c r="B197" s="38"/>
      <c r="C197" s="38"/>
      <c r="D197" s="45"/>
      <c r="E197" s="284"/>
      <c r="F197" s="45"/>
    </row>
    <row r="198" spans="1:6">
      <c r="A198" s="48"/>
      <c r="B198" s="38" t="s">
        <v>112</v>
      </c>
      <c r="C198" s="38"/>
      <c r="D198" s="45"/>
      <c r="E198" s="284"/>
      <c r="F198" s="45"/>
    </row>
    <row r="199" spans="1:6">
      <c r="A199" s="48" t="s">
        <v>102</v>
      </c>
      <c r="B199" s="38" t="s">
        <v>231</v>
      </c>
      <c r="C199" s="38"/>
      <c r="D199" s="45"/>
      <c r="E199" s="284"/>
      <c r="F199" s="45"/>
    </row>
    <row r="200" spans="1:6">
      <c r="A200" s="48"/>
      <c r="B200" s="38" t="s">
        <v>232</v>
      </c>
      <c r="C200" s="38"/>
      <c r="D200" s="45"/>
      <c r="E200" s="284"/>
      <c r="F200" s="45"/>
    </row>
    <row r="201" spans="1:6">
      <c r="A201" s="48"/>
      <c r="B201" s="38" t="s">
        <v>239</v>
      </c>
      <c r="C201" s="38"/>
      <c r="D201" s="45"/>
      <c r="E201" s="284"/>
      <c r="F201" s="45"/>
    </row>
    <row r="202" spans="1:6">
      <c r="A202" s="48"/>
      <c r="B202" s="38" t="s">
        <v>234</v>
      </c>
      <c r="C202" s="38"/>
      <c r="D202" s="45"/>
      <c r="E202" s="284"/>
      <c r="F202" s="45"/>
    </row>
    <row r="203" spans="1:6">
      <c r="A203" s="48"/>
      <c r="B203" s="38" t="s">
        <v>235</v>
      </c>
      <c r="C203" s="38"/>
      <c r="D203" s="45"/>
      <c r="E203" s="284"/>
      <c r="F203" s="45"/>
    </row>
    <row r="204" spans="1:6">
      <c r="A204" s="48"/>
      <c r="B204" s="38" t="s">
        <v>236</v>
      </c>
      <c r="C204" s="38"/>
      <c r="D204" s="45"/>
      <c r="E204" s="284"/>
      <c r="F204" s="45"/>
    </row>
    <row r="205" spans="1:6">
      <c r="A205" s="48"/>
      <c r="B205" s="38" t="s">
        <v>237</v>
      </c>
      <c r="C205" s="38" t="s">
        <v>134</v>
      </c>
      <c r="D205" s="45">
        <v>15</v>
      </c>
      <c r="E205" s="284"/>
      <c r="F205" s="45">
        <f>D205*E205</f>
        <v>0</v>
      </c>
    </row>
    <row r="206" spans="1:6">
      <c r="A206" s="48"/>
      <c r="B206" s="38"/>
      <c r="C206" s="38"/>
      <c r="D206" s="45"/>
      <c r="E206" s="284"/>
      <c r="F206" s="45"/>
    </row>
    <row r="207" spans="1:6">
      <c r="A207" s="48"/>
      <c r="B207" s="38" t="s">
        <v>112</v>
      </c>
      <c r="C207" s="38"/>
      <c r="D207" s="45"/>
      <c r="E207" s="284"/>
      <c r="F207" s="45"/>
    </row>
    <row r="208" spans="1:6">
      <c r="A208" s="48" t="s">
        <v>238</v>
      </c>
      <c r="B208" s="38" t="s">
        <v>231</v>
      </c>
      <c r="C208" s="38"/>
      <c r="D208" s="45"/>
      <c r="E208" s="284"/>
      <c r="F208" s="45"/>
    </row>
    <row r="209" spans="1:6">
      <c r="A209" s="48"/>
      <c r="B209" s="38" t="s">
        <v>232</v>
      </c>
      <c r="C209" s="38"/>
      <c r="D209" s="45"/>
      <c r="E209" s="284"/>
      <c r="F209" s="45"/>
    </row>
    <row r="210" spans="1:6">
      <c r="A210" s="48"/>
      <c r="B210" s="38" t="s">
        <v>541</v>
      </c>
      <c r="C210" s="38"/>
      <c r="D210" s="45"/>
      <c r="E210" s="284"/>
      <c r="F210" s="45"/>
    </row>
    <row r="211" spans="1:6">
      <c r="A211" s="48"/>
      <c r="B211" s="38" t="s">
        <v>234</v>
      </c>
      <c r="C211" s="38"/>
      <c r="D211" s="45"/>
      <c r="E211" s="284"/>
      <c r="F211" s="45"/>
    </row>
    <row r="212" spans="1:6">
      <c r="A212" s="48"/>
      <c r="B212" s="38" t="s">
        <v>235</v>
      </c>
      <c r="C212" s="38"/>
      <c r="D212" s="45"/>
      <c r="E212" s="284"/>
      <c r="F212" s="45"/>
    </row>
    <row r="213" spans="1:6">
      <c r="A213" s="48"/>
      <c r="B213" s="38" t="s">
        <v>236</v>
      </c>
      <c r="C213" s="38"/>
      <c r="D213" s="45"/>
      <c r="E213" s="284"/>
      <c r="F213" s="45"/>
    </row>
    <row r="214" spans="1:6">
      <c r="A214" s="48"/>
      <c r="B214" s="38" t="s">
        <v>237</v>
      </c>
      <c r="C214" s="38" t="s">
        <v>134</v>
      </c>
      <c r="D214" s="45">
        <v>355</v>
      </c>
      <c r="E214" s="284"/>
      <c r="F214" s="45">
        <f>D214*E214</f>
        <v>0</v>
      </c>
    </row>
    <row r="215" spans="1:6">
      <c r="A215" s="48"/>
      <c r="B215" s="38"/>
      <c r="C215" s="38"/>
      <c r="D215" s="45"/>
      <c r="E215" s="284"/>
      <c r="F215" s="45"/>
    </row>
    <row r="216" spans="1:6">
      <c r="A216" s="48"/>
      <c r="B216" s="38" t="s">
        <v>112</v>
      </c>
      <c r="C216" s="38"/>
      <c r="D216" s="45"/>
      <c r="E216" s="284"/>
      <c r="F216" s="45"/>
    </row>
    <row r="217" spans="1:6">
      <c r="A217" s="48" t="s">
        <v>240</v>
      </c>
      <c r="B217" s="38" t="s">
        <v>241</v>
      </c>
      <c r="C217" s="38"/>
      <c r="D217" s="45"/>
      <c r="E217" s="284"/>
      <c r="F217" s="45"/>
    </row>
    <row r="218" spans="1:6">
      <c r="A218" s="48"/>
      <c r="B218" s="38" t="s">
        <v>242</v>
      </c>
      <c r="C218" s="38"/>
      <c r="D218" s="45"/>
      <c r="E218" s="284"/>
      <c r="F218" s="45"/>
    </row>
    <row r="219" spans="1:6">
      <c r="A219" s="48"/>
      <c r="B219" s="38" t="s">
        <v>395</v>
      </c>
      <c r="C219" s="38"/>
      <c r="D219" s="45"/>
      <c r="E219" s="284"/>
      <c r="F219" s="45"/>
    </row>
    <row r="220" spans="1:6">
      <c r="A220" s="48"/>
      <c r="B220" s="38" t="s">
        <v>244</v>
      </c>
      <c r="C220" s="38"/>
      <c r="D220" s="45"/>
      <c r="E220" s="284"/>
      <c r="F220" s="45"/>
    </row>
    <row r="221" spans="1:6">
      <c r="A221" s="48"/>
      <c r="B221" s="38" t="s">
        <v>245</v>
      </c>
      <c r="C221" s="38" t="s">
        <v>6</v>
      </c>
      <c r="D221" s="45">
        <v>19</v>
      </c>
      <c r="E221" s="284"/>
      <c r="F221" s="45">
        <f>D221*E221</f>
        <v>0</v>
      </c>
    </row>
    <row r="222" spans="1:6">
      <c r="A222" s="48"/>
      <c r="B222" s="38"/>
      <c r="C222" s="38"/>
      <c r="D222" s="45"/>
      <c r="E222" s="284"/>
      <c r="F222" s="45"/>
    </row>
    <row r="223" spans="1:6">
      <c r="A223" s="48"/>
      <c r="B223" s="38" t="s">
        <v>112</v>
      </c>
      <c r="C223" s="38"/>
      <c r="D223" s="45"/>
      <c r="E223" s="284"/>
      <c r="F223" s="45"/>
    </row>
    <row r="224" spans="1:6">
      <c r="A224" s="48" t="s">
        <v>246</v>
      </c>
      <c r="B224" s="38" t="s">
        <v>241</v>
      </c>
      <c r="C224" s="38"/>
      <c r="D224" s="45"/>
      <c r="E224" s="284"/>
      <c r="F224" s="45"/>
    </row>
    <row r="225" spans="1:6">
      <c r="A225" s="48"/>
      <c r="B225" s="38" t="s">
        <v>487</v>
      </c>
      <c r="C225" s="38"/>
      <c r="D225" s="45"/>
      <c r="E225" s="284"/>
      <c r="F225" s="45"/>
    </row>
    <row r="226" spans="1:6">
      <c r="A226" s="48"/>
      <c r="B226" s="38" t="s">
        <v>247</v>
      </c>
      <c r="C226" s="38"/>
      <c r="D226" s="45"/>
      <c r="E226" s="284"/>
      <c r="F226" s="45"/>
    </row>
    <row r="227" spans="1:6">
      <c r="A227" s="48"/>
      <c r="B227" s="38" t="s">
        <v>244</v>
      </c>
      <c r="C227" s="38"/>
      <c r="D227" s="45"/>
      <c r="E227" s="284"/>
      <c r="F227" s="45"/>
    </row>
    <row r="228" spans="1:6">
      <c r="A228" s="48"/>
      <c r="B228" s="38" t="s">
        <v>245</v>
      </c>
      <c r="C228" s="38" t="s">
        <v>6</v>
      </c>
      <c r="D228" s="45">
        <v>2</v>
      </c>
      <c r="E228" s="284"/>
      <c r="F228" s="45">
        <f>D228*E228</f>
        <v>0</v>
      </c>
    </row>
    <row r="229" spans="1:6">
      <c r="A229" s="48"/>
      <c r="B229" s="38"/>
      <c r="C229" s="38"/>
      <c r="D229" s="45"/>
      <c r="E229" s="284"/>
      <c r="F229" s="45"/>
    </row>
    <row r="230" spans="1:6">
      <c r="A230" s="48"/>
      <c r="B230" s="38" t="s">
        <v>112</v>
      </c>
      <c r="C230" s="38"/>
      <c r="D230" s="45"/>
      <c r="E230" s="284"/>
      <c r="F230" s="45"/>
    </row>
    <row r="231" spans="1:6">
      <c r="A231" s="48" t="s">
        <v>249</v>
      </c>
      <c r="B231" s="38" t="s">
        <v>241</v>
      </c>
      <c r="C231" s="38"/>
      <c r="D231" s="45"/>
      <c r="E231" s="284"/>
      <c r="F231" s="45"/>
    </row>
    <row r="232" spans="1:6">
      <c r="A232" s="48"/>
      <c r="B232" s="38" t="s">
        <v>487</v>
      </c>
      <c r="C232" s="38"/>
      <c r="D232" s="45"/>
      <c r="E232" s="284"/>
      <c r="F232" s="45"/>
    </row>
    <row r="233" spans="1:6">
      <c r="A233" s="48"/>
      <c r="B233" s="38" t="s">
        <v>490</v>
      </c>
      <c r="C233" s="38"/>
      <c r="D233" s="45"/>
      <c r="E233" s="284"/>
      <c r="F233" s="45"/>
    </row>
    <row r="234" spans="1:6">
      <c r="A234" s="48"/>
      <c r="B234" s="38" t="s">
        <v>244</v>
      </c>
      <c r="C234" s="38"/>
      <c r="D234" s="45"/>
      <c r="E234" s="284"/>
      <c r="F234" s="45"/>
    </row>
    <row r="235" spans="1:6">
      <c r="A235" s="48"/>
      <c r="B235" s="38" t="s">
        <v>245</v>
      </c>
      <c r="C235" s="38" t="s">
        <v>6</v>
      </c>
      <c r="D235" s="45">
        <v>4</v>
      </c>
      <c r="E235" s="284"/>
      <c r="F235" s="45">
        <f>D235*E235</f>
        <v>0</v>
      </c>
    </row>
    <row r="236" spans="1:6">
      <c r="A236" s="48"/>
      <c r="B236" s="38"/>
      <c r="C236" s="38"/>
      <c r="D236" s="45"/>
      <c r="E236" s="284"/>
      <c r="F236" s="45"/>
    </row>
    <row r="237" spans="1:6">
      <c r="A237" s="48"/>
      <c r="B237" s="38" t="s">
        <v>396</v>
      </c>
      <c r="C237" s="38"/>
      <c r="D237" s="45"/>
      <c r="E237" s="284"/>
      <c r="F237" s="45"/>
    </row>
    <row r="238" spans="1:6">
      <c r="A238" s="48" t="s">
        <v>253</v>
      </c>
      <c r="B238" s="38" t="s">
        <v>397</v>
      </c>
      <c r="C238" s="38"/>
      <c r="D238" s="45"/>
      <c r="E238" s="284"/>
      <c r="F238" s="45"/>
    </row>
    <row r="239" spans="1:6">
      <c r="A239" s="48"/>
      <c r="B239" s="38" t="s">
        <v>398</v>
      </c>
      <c r="C239" s="38"/>
      <c r="D239" s="45"/>
      <c r="E239" s="284"/>
      <c r="F239" s="45"/>
    </row>
    <row r="240" spans="1:6">
      <c r="A240" s="48"/>
      <c r="B240" s="38" t="s">
        <v>399</v>
      </c>
      <c r="C240" s="38" t="s">
        <v>6</v>
      </c>
      <c r="D240" s="45">
        <v>19</v>
      </c>
      <c r="E240" s="284"/>
      <c r="F240" s="45">
        <f>D240*E240</f>
        <v>0</v>
      </c>
    </row>
    <row r="241" spans="1:6">
      <c r="A241" s="48"/>
      <c r="B241" s="38"/>
      <c r="C241" s="38"/>
      <c r="D241" s="45"/>
      <c r="E241" s="284"/>
      <c r="F241" s="45"/>
    </row>
    <row r="242" spans="1:6">
      <c r="A242" s="48"/>
      <c r="B242" s="38" t="s">
        <v>112</v>
      </c>
      <c r="C242" s="38"/>
      <c r="D242" s="45"/>
      <c r="E242" s="284"/>
      <c r="F242" s="45"/>
    </row>
    <row r="243" spans="1:6">
      <c r="A243" s="48" t="s">
        <v>488</v>
      </c>
      <c r="B243" s="38" t="s">
        <v>493</v>
      </c>
      <c r="C243" s="38"/>
      <c r="D243" s="45"/>
      <c r="E243" s="284"/>
      <c r="F243" s="45"/>
    </row>
    <row r="244" spans="1:6">
      <c r="A244" s="48"/>
      <c r="B244" s="38" t="s">
        <v>494</v>
      </c>
      <c r="C244" s="38"/>
      <c r="D244" s="45"/>
      <c r="E244" s="284"/>
      <c r="F244" s="45"/>
    </row>
    <row r="245" spans="1:6">
      <c r="A245" s="48"/>
      <c r="B245" s="38" t="s">
        <v>495</v>
      </c>
      <c r="C245" s="38"/>
      <c r="D245" s="45"/>
      <c r="E245" s="284"/>
      <c r="F245" s="45"/>
    </row>
    <row r="246" spans="1:6">
      <c r="A246" s="48"/>
      <c r="B246" s="38" t="s">
        <v>496</v>
      </c>
      <c r="C246" s="38" t="s">
        <v>6</v>
      </c>
      <c r="D246" s="45">
        <v>6</v>
      </c>
      <c r="E246" s="284"/>
      <c r="F246" s="45">
        <f>D246*E246</f>
        <v>0</v>
      </c>
    </row>
    <row r="247" spans="1:6" ht="13" thickBot="1">
      <c r="A247" s="40"/>
      <c r="B247" s="39"/>
      <c r="E247" s="51"/>
      <c r="F247" s="45"/>
    </row>
    <row r="248" spans="1:6" ht="13" thickBot="1">
      <c r="A248" s="40"/>
      <c r="B248" s="43" t="s">
        <v>257</v>
      </c>
      <c r="C248" s="41"/>
      <c r="D248" s="42"/>
      <c r="E248" s="286"/>
      <c r="F248" s="44">
        <f>SUM(F180:F247)</f>
        <v>0</v>
      </c>
    </row>
    <row r="249" spans="1:6">
      <c r="A249" s="40"/>
      <c r="B249" s="38"/>
      <c r="E249" s="51"/>
      <c r="F249" s="45"/>
    </row>
    <row r="250" spans="1:6">
      <c r="A250" s="40" t="s">
        <v>103</v>
      </c>
      <c r="B250" s="39" t="s">
        <v>16</v>
      </c>
      <c r="E250" s="51"/>
      <c r="F250" s="45"/>
    </row>
    <row r="251" spans="1:6">
      <c r="A251" s="40"/>
      <c r="B251" s="39"/>
      <c r="E251" s="51"/>
      <c r="F251" s="45"/>
    </row>
    <row r="252" spans="1:6">
      <c r="A252" s="48"/>
      <c r="B252" s="38" t="s">
        <v>271</v>
      </c>
      <c r="C252" s="38"/>
      <c r="D252" s="45"/>
      <c r="E252" s="284"/>
      <c r="F252" s="45"/>
    </row>
    <row r="253" spans="1:6">
      <c r="A253" s="48" t="s">
        <v>104</v>
      </c>
      <c r="B253" s="38" t="s">
        <v>273</v>
      </c>
      <c r="C253" s="38"/>
      <c r="D253" s="45"/>
      <c r="E253" s="284"/>
      <c r="F253" s="45"/>
    </row>
    <row r="254" spans="1:6">
      <c r="A254" s="48"/>
      <c r="B254" s="38" t="s">
        <v>274</v>
      </c>
      <c r="C254" s="38" t="s">
        <v>6</v>
      </c>
      <c r="D254" s="45">
        <v>1</v>
      </c>
      <c r="E254" s="284"/>
      <c r="F254" s="45">
        <f>D254*E254</f>
        <v>0</v>
      </c>
    </row>
    <row r="255" spans="1:6">
      <c r="A255" s="48"/>
      <c r="B255" s="38"/>
      <c r="C255" s="38"/>
      <c r="D255" s="45"/>
      <c r="E255" s="284"/>
      <c r="F255" s="45"/>
    </row>
    <row r="256" spans="1:6">
      <c r="A256" s="48"/>
      <c r="B256" s="38" t="s">
        <v>560</v>
      </c>
      <c r="C256" s="38"/>
      <c r="D256" s="45"/>
      <c r="E256" s="284"/>
      <c r="F256" s="45"/>
    </row>
    <row r="257" spans="1:6">
      <c r="A257" s="48" t="s">
        <v>105</v>
      </c>
      <c r="B257" s="38" t="s">
        <v>277</v>
      </c>
      <c r="C257" s="38"/>
      <c r="D257" s="45"/>
      <c r="E257" s="284"/>
      <c r="F257" s="45"/>
    </row>
    <row r="258" spans="1:6">
      <c r="A258" s="48"/>
      <c r="B258" s="38" t="s">
        <v>278</v>
      </c>
      <c r="C258" s="38"/>
      <c r="D258" s="45"/>
      <c r="E258" s="284"/>
      <c r="F258" s="45"/>
    </row>
    <row r="259" spans="1:6">
      <c r="A259" s="48"/>
      <c r="B259" s="38" t="s">
        <v>561</v>
      </c>
      <c r="C259" s="38" t="s">
        <v>6</v>
      </c>
      <c r="D259" s="45">
        <v>1</v>
      </c>
      <c r="E259" s="284"/>
      <c r="F259" s="45">
        <f>D259*E259</f>
        <v>0</v>
      </c>
    </row>
    <row r="260" spans="1:6">
      <c r="A260" s="48"/>
      <c r="B260" s="38"/>
      <c r="C260" s="38"/>
      <c r="D260" s="45"/>
      <c r="E260" s="284"/>
      <c r="F260" s="45"/>
    </row>
    <row r="261" spans="1:6">
      <c r="A261" s="48"/>
      <c r="B261" s="38"/>
      <c r="C261" s="38"/>
      <c r="D261" s="45"/>
      <c r="E261" s="284"/>
      <c r="F261" s="45"/>
    </row>
    <row r="262" spans="1:6">
      <c r="A262" s="48"/>
      <c r="B262" s="38"/>
      <c r="C262" s="38"/>
      <c r="D262" s="45"/>
      <c r="E262" s="284"/>
      <c r="F262" s="45"/>
    </row>
    <row r="263" spans="1:6">
      <c r="A263" s="48"/>
      <c r="B263" s="38" t="s">
        <v>115</v>
      </c>
      <c r="C263" s="38"/>
      <c r="D263" s="45"/>
      <c r="E263" s="284"/>
      <c r="F263" s="45"/>
    </row>
    <row r="264" spans="1:6">
      <c r="A264" s="48" t="s">
        <v>106</v>
      </c>
      <c r="B264" s="38" t="s">
        <v>71</v>
      </c>
      <c r="C264" s="38"/>
      <c r="D264" s="45"/>
      <c r="E264" s="284"/>
      <c r="F264" s="45"/>
    </row>
    <row r="265" spans="1:6">
      <c r="A265" s="48"/>
      <c r="B265" s="38" t="s">
        <v>116</v>
      </c>
      <c r="C265" s="38" t="s">
        <v>6</v>
      </c>
      <c r="D265" s="45">
        <v>4</v>
      </c>
      <c r="E265" s="284"/>
      <c r="F265" s="45">
        <f>D265*E265</f>
        <v>0</v>
      </c>
    </row>
    <row r="266" spans="1:6">
      <c r="A266" s="48"/>
      <c r="B266" s="38"/>
      <c r="C266" s="38"/>
      <c r="D266" s="45"/>
      <c r="E266" s="284"/>
      <c r="F266" s="45"/>
    </row>
    <row r="267" spans="1:6">
      <c r="A267" s="48"/>
      <c r="B267" s="38" t="s">
        <v>459</v>
      </c>
      <c r="C267" s="38"/>
      <c r="D267" s="45"/>
      <c r="E267" s="284"/>
      <c r="F267" s="45"/>
    </row>
    <row r="268" spans="1:6">
      <c r="A268" s="48" t="s">
        <v>107</v>
      </c>
      <c r="B268" s="38" t="s">
        <v>436</v>
      </c>
      <c r="C268" s="38"/>
      <c r="D268" s="45"/>
      <c r="E268" s="284"/>
      <c r="F268" s="45"/>
    </row>
    <row r="269" spans="1:6">
      <c r="A269" s="48"/>
      <c r="B269" s="38" t="s">
        <v>437</v>
      </c>
      <c r="C269" s="38"/>
      <c r="D269" s="45"/>
      <c r="E269" s="284"/>
      <c r="F269" s="45"/>
    </row>
    <row r="270" spans="1:6">
      <c r="A270" s="48"/>
      <c r="B270" s="38" t="s">
        <v>438</v>
      </c>
      <c r="C270" s="38"/>
      <c r="D270" s="45"/>
      <c r="E270" s="284"/>
      <c r="F270" s="45"/>
    </row>
    <row r="271" spans="1:6">
      <c r="A271" s="48"/>
      <c r="B271" s="38" t="s">
        <v>439</v>
      </c>
      <c r="C271" s="38"/>
      <c r="D271" s="45"/>
      <c r="E271" s="284"/>
      <c r="F271" s="45"/>
    </row>
    <row r="272" spans="1:6">
      <c r="A272" s="48"/>
      <c r="B272" s="38" t="s">
        <v>460</v>
      </c>
      <c r="C272" s="38" t="s">
        <v>134</v>
      </c>
      <c r="D272" s="45">
        <v>1105</v>
      </c>
      <c r="E272" s="284"/>
      <c r="F272" s="45">
        <f>D272*E272</f>
        <v>0</v>
      </c>
    </row>
    <row r="273" spans="1:6">
      <c r="A273" s="48"/>
      <c r="B273" s="38"/>
      <c r="C273" s="38"/>
      <c r="D273" s="45"/>
      <c r="E273" s="284"/>
      <c r="F273" s="45"/>
    </row>
    <row r="274" spans="1:6">
      <c r="A274" s="48"/>
      <c r="B274" s="38" t="s">
        <v>291</v>
      </c>
      <c r="C274" s="38"/>
      <c r="D274" s="45"/>
      <c r="E274" s="284"/>
      <c r="F274" s="45"/>
    </row>
    <row r="275" spans="1:6">
      <c r="A275" s="48" t="s">
        <v>108</v>
      </c>
      <c r="B275" s="38" t="s">
        <v>293</v>
      </c>
      <c r="C275" s="38"/>
      <c r="D275" s="45"/>
      <c r="E275" s="284"/>
      <c r="F275" s="45"/>
    </row>
    <row r="276" spans="1:6">
      <c r="A276" s="48"/>
      <c r="B276" s="38" t="s">
        <v>294</v>
      </c>
      <c r="C276" s="38"/>
      <c r="D276" s="45"/>
      <c r="E276" s="284"/>
      <c r="F276" s="45"/>
    </row>
    <row r="277" spans="1:6">
      <c r="A277" s="48"/>
      <c r="B277" s="38" t="s">
        <v>295</v>
      </c>
      <c r="C277" s="38" t="s">
        <v>134</v>
      </c>
      <c r="D277" s="45">
        <v>340</v>
      </c>
      <c r="E277" s="284"/>
      <c r="F277" s="45">
        <f>D277*E277</f>
        <v>0</v>
      </c>
    </row>
    <row r="278" spans="1:6">
      <c r="A278" s="48"/>
      <c r="B278" s="38"/>
      <c r="C278" s="38"/>
      <c r="D278" s="45"/>
      <c r="E278" s="284"/>
      <c r="F278" s="45"/>
    </row>
    <row r="279" spans="1:6">
      <c r="A279" s="48"/>
      <c r="B279" s="38" t="s">
        <v>64</v>
      </c>
      <c r="C279" s="38"/>
      <c r="D279" s="45"/>
      <c r="E279" s="284"/>
      <c r="F279" s="45"/>
    </row>
    <row r="280" spans="1:6">
      <c r="A280" s="48" t="s">
        <v>122</v>
      </c>
      <c r="B280" s="38" t="s">
        <v>65</v>
      </c>
      <c r="C280" s="38"/>
      <c r="D280" s="45"/>
      <c r="E280" s="284"/>
      <c r="F280" s="45"/>
    </row>
    <row r="281" spans="1:6">
      <c r="A281" s="48"/>
      <c r="B281" s="38" t="s">
        <v>66</v>
      </c>
      <c r="C281" s="38"/>
      <c r="D281" s="45"/>
      <c r="E281" s="284"/>
      <c r="F281" s="45"/>
    </row>
    <row r="282" spans="1:6">
      <c r="A282" s="48"/>
      <c r="B282" s="38" t="s">
        <v>67</v>
      </c>
      <c r="C282" s="38" t="s">
        <v>6</v>
      </c>
      <c r="D282" s="45">
        <v>26</v>
      </c>
      <c r="E282" s="284"/>
      <c r="F282" s="45">
        <f>D282*E282</f>
        <v>0</v>
      </c>
    </row>
    <row r="283" spans="1:6" ht="13" thickBot="1">
      <c r="A283" s="40"/>
      <c r="B283" s="39"/>
      <c r="E283" s="51"/>
      <c r="F283" s="45"/>
    </row>
    <row r="284" spans="1:6" ht="13" thickBot="1">
      <c r="A284" s="40"/>
      <c r="B284" s="43" t="s">
        <v>17</v>
      </c>
      <c r="C284" s="41"/>
      <c r="D284" s="42"/>
      <c r="E284" s="286"/>
      <c r="F284" s="44">
        <f>SUM(F250:F283)</f>
        <v>0</v>
      </c>
    </row>
    <row r="285" spans="1:6">
      <c r="A285" s="40"/>
      <c r="B285" s="38"/>
      <c r="E285" s="51"/>
      <c r="F285" s="45"/>
    </row>
    <row r="286" spans="1:6">
      <c r="A286" s="40" t="s">
        <v>270</v>
      </c>
      <c r="B286" s="39" t="s">
        <v>18</v>
      </c>
      <c r="E286" s="51"/>
      <c r="F286" s="45"/>
    </row>
    <row r="287" spans="1:6">
      <c r="A287" s="40"/>
      <c r="B287" s="39"/>
      <c r="E287" s="51"/>
      <c r="F287" s="45"/>
    </row>
    <row r="288" spans="1:6">
      <c r="A288" s="48"/>
      <c r="B288" s="38" t="s">
        <v>112</v>
      </c>
      <c r="C288" s="38"/>
      <c r="D288" s="45"/>
      <c r="E288" s="284"/>
      <c r="F288" s="45"/>
    </row>
    <row r="289" spans="1:6">
      <c r="A289" s="48" t="s">
        <v>272</v>
      </c>
      <c r="B289" s="38" t="s">
        <v>338</v>
      </c>
      <c r="E289" s="51"/>
    </row>
    <row r="290" spans="1:6">
      <c r="A290" s="48"/>
      <c r="B290" s="38" t="s">
        <v>339</v>
      </c>
      <c r="C290" s="38" t="s">
        <v>340</v>
      </c>
      <c r="D290" s="45">
        <v>400</v>
      </c>
      <c r="E290" s="284"/>
      <c r="F290" s="45">
        <f>D290*E290</f>
        <v>0</v>
      </c>
    </row>
    <row r="291" spans="1:6">
      <c r="A291" s="48"/>
      <c r="B291" s="38"/>
      <c r="C291" s="38"/>
      <c r="D291" s="45"/>
      <c r="E291" s="284"/>
      <c r="F291" s="45"/>
    </row>
    <row r="292" spans="1:6">
      <c r="A292" s="48"/>
      <c r="B292" s="38" t="s">
        <v>112</v>
      </c>
      <c r="C292" s="38"/>
      <c r="D292" s="45"/>
      <c r="E292" s="284"/>
      <c r="F292" s="45"/>
    </row>
    <row r="293" spans="1:6">
      <c r="A293" s="48" t="s">
        <v>276</v>
      </c>
      <c r="B293" s="38" t="s">
        <v>342</v>
      </c>
      <c r="C293" s="38" t="s">
        <v>6</v>
      </c>
      <c r="D293" s="45">
        <v>25</v>
      </c>
      <c r="E293" s="284"/>
      <c r="F293" s="45">
        <f>D293*E293</f>
        <v>0</v>
      </c>
    </row>
    <row r="294" spans="1:6">
      <c r="A294" s="48"/>
      <c r="B294" s="38"/>
      <c r="C294" s="38"/>
      <c r="D294" s="45"/>
      <c r="E294" s="45" t="s">
        <v>37</v>
      </c>
      <c r="F294" s="45"/>
    </row>
    <row r="295" spans="1:6" ht="13" thickBot="1">
      <c r="A295" s="48"/>
      <c r="B295" s="38"/>
      <c r="C295" s="38"/>
      <c r="D295" s="45"/>
      <c r="E295" s="45"/>
      <c r="F295" s="45"/>
    </row>
    <row r="296" spans="1:6" ht="13" thickBot="1">
      <c r="A296" s="40"/>
      <c r="B296" s="43" t="s">
        <v>19</v>
      </c>
      <c r="C296" s="41"/>
      <c r="D296" s="42"/>
      <c r="E296" s="42"/>
      <c r="F296" s="44">
        <f>SUM(F286:F294)</f>
        <v>0</v>
      </c>
    </row>
    <row r="297" spans="1:6">
      <c r="A297" s="40"/>
      <c r="B297" s="38"/>
      <c r="F297" s="45"/>
    </row>
    <row r="298" spans="1:6">
      <c r="A298" s="40"/>
      <c r="B298" s="38"/>
      <c r="F298" s="45"/>
    </row>
    <row r="299" spans="1:6">
      <c r="A299" s="40"/>
      <c r="B299" s="39" t="s">
        <v>1</v>
      </c>
    </row>
    <row r="300" spans="1:6">
      <c r="A300" s="40"/>
      <c r="B300" s="39"/>
    </row>
    <row r="301" spans="1:6">
      <c r="A301" s="40"/>
      <c r="B301" s="39"/>
    </row>
    <row r="302" spans="1:6">
      <c r="A302" s="46" t="str">
        <f>A6</f>
        <v>1.00</v>
      </c>
      <c r="B302" s="47" t="str">
        <f>B6</f>
        <v>PREDDELA</v>
      </c>
      <c r="F302" s="45">
        <f>F55</f>
        <v>4300</v>
      </c>
    </row>
    <row r="303" spans="1:6">
      <c r="A303" s="46"/>
      <c r="B303" s="47"/>
      <c r="F303" s="45"/>
    </row>
    <row r="304" spans="1:6">
      <c r="A304" s="46" t="str">
        <f>A57</f>
        <v>2.00</v>
      </c>
      <c r="B304" s="47" t="str">
        <f>B57</f>
        <v>ZEMELJSKA DELA IN TEMELJENJE</v>
      </c>
      <c r="F304" s="45">
        <f>F121</f>
        <v>0</v>
      </c>
    </row>
    <row r="305" spans="1:6">
      <c r="A305" s="46"/>
      <c r="B305" s="47"/>
      <c r="F305" s="45"/>
    </row>
    <row r="306" spans="1:6">
      <c r="A306" s="46" t="str">
        <f>A123</f>
        <v>3.00</v>
      </c>
      <c r="B306" s="47" t="str">
        <f>B123</f>
        <v>VOZIŠČNE KONSTRUKCIJE</v>
      </c>
      <c r="F306" s="45">
        <f>F178</f>
        <v>0</v>
      </c>
    </row>
    <row r="307" spans="1:6">
      <c r="A307" s="46"/>
      <c r="B307" s="47"/>
      <c r="F307" s="45"/>
    </row>
    <row r="308" spans="1:6">
      <c r="A308" s="46" t="str">
        <f>A180</f>
        <v>4.00</v>
      </c>
      <c r="B308" s="47" t="str">
        <f>B180</f>
        <v>ODVODNJAVANJE</v>
      </c>
      <c r="F308" s="45">
        <f>F248</f>
        <v>0</v>
      </c>
    </row>
    <row r="309" spans="1:6">
      <c r="A309" s="46"/>
      <c r="B309" s="47"/>
      <c r="F309" s="45"/>
    </row>
    <row r="310" spans="1:6">
      <c r="A310" s="46" t="str">
        <f>A250</f>
        <v>5.00</v>
      </c>
      <c r="B310" s="47" t="str">
        <f>B250</f>
        <v>OPREMA</v>
      </c>
      <c r="F310" s="45">
        <f>F284</f>
        <v>0</v>
      </c>
    </row>
    <row r="311" spans="1:6">
      <c r="A311" s="46"/>
      <c r="B311" s="47"/>
      <c r="F311" s="45"/>
    </row>
    <row r="312" spans="1:6">
      <c r="A312" s="46" t="str">
        <f>A286</f>
        <v>6.00</v>
      </c>
      <c r="B312" s="47" t="str">
        <f>B286</f>
        <v>TUJE STORITVE</v>
      </c>
      <c r="F312" s="45">
        <f>F296</f>
        <v>0</v>
      </c>
    </row>
    <row r="313" spans="1:6" ht="13" thickBot="1">
      <c r="A313" s="40"/>
      <c r="B313" s="39"/>
    </row>
    <row r="314" spans="1:6" ht="13" thickBot="1">
      <c r="A314" s="40"/>
      <c r="B314" s="43" t="s">
        <v>2</v>
      </c>
      <c r="C314" s="41"/>
      <c r="D314" s="42"/>
      <c r="E314" s="42"/>
      <c r="F314" s="44">
        <f>SUM(F299:F313)</f>
        <v>4300</v>
      </c>
    </row>
    <row r="315" spans="1:6" ht="13" thickBot="1">
      <c r="A315" s="40"/>
      <c r="B315" s="38" t="s">
        <v>125</v>
      </c>
      <c r="F315" s="45">
        <f>F314*0.22</f>
        <v>946</v>
      </c>
    </row>
    <row r="316" spans="1:6" ht="13" thickBot="1">
      <c r="A316" s="40"/>
      <c r="B316" s="43" t="s">
        <v>38</v>
      </c>
      <c r="C316" s="41"/>
      <c r="D316" s="42"/>
      <c r="E316" s="42"/>
      <c r="F316" s="44">
        <f>SUM(F313:F315)</f>
        <v>5246</v>
      </c>
    </row>
    <row r="349" spans="1:2">
      <c r="A349" s="36"/>
      <c r="B349" s="37"/>
    </row>
    <row r="350" spans="1:2">
      <c r="A350" s="36"/>
      <c r="B350" s="37"/>
    </row>
    <row r="351" spans="1:2">
      <c r="A351" s="36"/>
      <c r="B351" s="37"/>
    </row>
  </sheetData>
  <printOptions gridLines="1"/>
  <pageMargins left="0.78740157480314965" right="0.75" top="0.98425196850393704" bottom="0.98425196850393704" header="0.59055118110236227" footer="0.59055118110236227"/>
  <pageSetup paperSize="9" orientation="portrait" horizontalDpi="300" verticalDpi="300" r:id="rId1"/>
  <headerFooter alignWithMargins="0">
    <oddHeader>&amp;L
              Opis postavke                                      Enota         Količina             Cena/enoto        Skupaj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35"/>
  <sheetViews>
    <sheetView view="pageBreakPreview" topLeftCell="A157" zoomScaleNormal="100" zoomScaleSheetLayoutView="100" workbookViewId="0">
      <selection activeCell="F43" sqref="F41:F43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>
      <c r="B1" s="39" t="s">
        <v>120</v>
      </c>
    </row>
    <row r="2" spans="1:6">
      <c r="B2" s="39" t="s">
        <v>121</v>
      </c>
    </row>
    <row r="3" spans="1:6">
      <c r="B3" s="49" t="s">
        <v>562</v>
      </c>
      <c r="C3" s="50"/>
      <c r="D3" s="51"/>
      <c r="E3" s="51"/>
      <c r="F3" s="51"/>
    </row>
    <row r="4" spans="1:6">
      <c r="B4" s="39"/>
    </row>
    <row r="5" spans="1:6">
      <c r="B5" s="39"/>
    </row>
    <row r="6" spans="1:6">
      <c r="A6" s="40" t="s">
        <v>0</v>
      </c>
      <c r="B6" s="39" t="s">
        <v>3</v>
      </c>
    </row>
    <row r="7" spans="1:6">
      <c r="A7" s="48"/>
      <c r="B7" s="38"/>
      <c r="C7" s="38"/>
      <c r="D7" s="45"/>
      <c r="E7" s="45"/>
      <c r="F7" s="45"/>
    </row>
    <row r="8" spans="1:6">
      <c r="A8" s="48"/>
      <c r="B8" s="38" t="s">
        <v>109</v>
      </c>
      <c r="C8" s="38"/>
      <c r="D8" s="45"/>
      <c r="E8" s="45"/>
      <c r="F8" s="45"/>
    </row>
    <row r="9" spans="1:6">
      <c r="A9" s="48" t="s">
        <v>77</v>
      </c>
      <c r="B9" s="38" t="s">
        <v>33</v>
      </c>
      <c r="C9" s="38"/>
      <c r="D9" s="45"/>
      <c r="E9" s="45"/>
      <c r="F9" s="45"/>
    </row>
    <row r="10" spans="1:6">
      <c r="A10" s="48"/>
      <c r="B10" s="38" t="s">
        <v>475</v>
      </c>
      <c r="C10" s="38" t="s">
        <v>34</v>
      </c>
      <c r="D10" s="45">
        <v>0.63</v>
      </c>
      <c r="E10" s="284"/>
      <c r="F10" s="45">
        <f>D10*E10</f>
        <v>0</v>
      </c>
    </row>
    <row r="11" spans="1:6">
      <c r="A11" s="48"/>
      <c r="B11" s="38"/>
      <c r="C11" s="38"/>
      <c r="D11" s="45"/>
      <c r="E11" s="284"/>
      <c r="F11" s="45"/>
    </row>
    <row r="12" spans="1:6">
      <c r="A12" s="48"/>
      <c r="B12" s="38" t="s">
        <v>117</v>
      </c>
      <c r="C12" s="38"/>
      <c r="D12" s="45"/>
      <c r="E12" s="284"/>
      <c r="F12" s="45"/>
    </row>
    <row r="13" spans="1:6">
      <c r="A13" s="48" t="s">
        <v>85</v>
      </c>
      <c r="B13" s="38" t="s">
        <v>118</v>
      </c>
      <c r="C13" s="38"/>
      <c r="D13" s="45"/>
      <c r="E13" s="284"/>
      <c r="F13" s="45"/>
    </row>
    <row r="14" spans="1:6">
      <c r="A14" s="48"/>
      <c r="B14" s="38" t="s">
        <v>119</v>
      </c>
      <c r="C14" s="38" t="s">
        <v>34</v>
      </c>
      <c r="D14" s="45">
        <v>0.3</v>
      </c>
      <c r="E14" s="284"/>
      <c r="F14" s="45">
        <f>D14*E14</f>
        <v>0</v>
      </c>
    </row>
    <row r="15" spans="1:6">
      <c r="A15" s="48"/>
      <c r="B15" s="38"/>
      <c r="C15" s="38"/>
      <c r="D15" s="45"/>
      <c r="E15" s="284"/>
      <c r="F15" s="45"/>
    </row>
    <row r="16" spans="1:6">
      <c r="A16" s="48"/>
      <c r="B16" s="38" t="s">
        <v>111</v>
      </c>
      <c r="C16" s="38"/>
      <c r="D16" s="45"/>
      <c r="E16" s="284"/>
      <c r="F16" s="45"/>
    </row>
    <row r="17" spans="1:6">
      <c r="A17" s="48" t="s">
        <v>86</v>
      </c>
      <c r="B17" s="38" t="s">
        <v>5</v>
      </c>
      <c r="C17" s="38"/>
      <c r="D17" s="45"/>
      <c r="E17" s="284"/>
      <c r="F17" s="45"/>
    </row>
    <row r="18" spans="1:6">
      <c r="A18" s="48"/>
      <c r="B18" s="38" t="s">
        <v>127</v>
      </c>
      <c r="C18" s="38" t="s">
        <v>6</v>
      </c>
      <c r="D18" s="45">
        <v>12</v>
      </c>
      <c r="E18" s="284"/>
      <c r="F18" s="45">
        <f>D18*E18</f>
        <v>0</v>
      </c>
    </row>
    <row r="19" spans="1:6">
      <c r="A19" s="48"/>
      <c r="B19" s="38"/>
      <c r="C19" s="38"/>
      <c r="D19" s="45"/>
      <c r="E19" s="284"/>
      <c r="F19" s="45"/>
    </row>
    <row r="20" spans="1:6">
      <c r="A20" s="48"/>
      <c r="B20" s="38" t="s">
        <v>74</v>
      </c>
      <c r="C20" s="38"/>
      <c r="D20" s="45"/>
      <c r="E20" s="284"/>
      <c r="F20" s="45"/>
    </row>
    <row r="21" spans="1:6">
      <c r="A21" s="48" t="s">
        <v>87</v>
      </c>
      <c r="B21" s="38" t="s">
        <v>75</v>
      </c>
      <c r="C21" s="38"/>
      <c r="D21" s="45"/>
      <c r="E21" s="284"/>
      <c r="F21" s="45"/>
    </row>
    <row r="22" spans="1:6">
      <c r="A22" s="48"/>
      <c r="B22" s="38" t="s">
        <v>76</v>
      </c>
      <c r="C22" s="38" t="s">
        <v>6</v>
      </c>
      <c r="D22" s="45">
        <v>1</v>
      </c>
      <c r="E22" s="284"/>
      <c r="F22" s="45">
        <f>D22*E22</f>
        <v>0</v>
      </c>
    </row>
    <row r="23" spans="1:6">
      <c r="A23" s="48"/>
      <c r="B23" s="38"/>
      <c r="C23" s="38"/>
      <c r="D23" s="45"/>
      <c r="E23" s="284"/>
      <c r="F23" s="45"/>
    </row>
    <row r="24" spans="1:6">
      <c r="A24" s="48"/>
      <c r="B24" s="38" t="s">
        <v>563</v>
      </c>
      <c r="C24" s="38"/>
      <c r="D24" s="45"/>
      <c r="E24" s="284"/>
      <c r="F24" s="45"/>
    </row>
    <row r="25" spans="1:6">
      <c r="A25" s="48" t="s">
        <v>88</v>
      </c>
      <c r="B25" s="38" t="s">
        <v>564</v>
      </c>
      <c r="C25" s="38"/>
      <c r="D25" s="45"/>
      <c r="E25" s="284"/>
      <c r="F25" s="45"/>
    </row>
    <row r="26" spans="1:6">
      <c r="A26" s="48"/>
      <c r="B26" s="38" t="s">
        <v>565</v>
      </c>
      <c r="C26" s="38" t="s">
        <v>7</v>
      </c>
      <c r="D26" s="45">
        <v>20</v>
      </c>
      <c r="E26" s="284"/>
      <c r="F26" s="45">
        <f>D26*E26</f>
        <v>0</v>
      </c>
    </row>
    <row r="27" spans="1:6">
      <c r="A27" s="48"/>
      <c r="B27" s="38"/>
      <c r="C27" s="38"/>
      <c r="D27" s="45"/>
      <c r="E27" s="284"/>
      <c r="F27" s="45"/>
    </row>
    <row r="28" spans="1:6">
      <c r="A28" s="48"/>
      <c r="B28" s="38" t="s">
        <v>128</v>
      </c>
      <c r="C28" s="38"/>
      <c r="D28" s="45"/>
      <c r="E28" s="284"/>
      <c r="F28" s="45"/>
    </row>
    <row r="29" spans="1:6">
      <c r="A29" s="48" t="s">
        <v>89</v>
      </c>
      <c r="B29" s="38" t="s">
        <v>129</v>
      </c>
      <c r="C29" s="38"/>
      <c r="D29" s="45"/>
      <c r="E29" s="284"/>
      <c r="F29" s="45"/>
    </row>
    <row r="30" spans="1:6">
      <c r="A30" s="48"/>
      <c r="B30" s="38" t="s">
        <v>130</v>
      </c>
      <c r="C30" s="38" t="s">
        <v>7</v>
      </c>
      <c r="D30" s="45">
        <v>40</v>
      </c>
      <c r="E30" s="284"/>
      <c r="F30" s="45">
        <f>D30*E30</f>
        <v>0</v>
      </c>
    </row>
    <row r="31" spans="1:6">
      <c r="A31" s="48"/>
      <c r="B31" s="38"/>
      <c r="C31" s="38"/>
      <c r="D31" s="45"/>
      <c r="E31" s="284"/>
      <c r="F31" s="45"/>
    </row>
    <row r="32" spans="1:6">
      <c r="A32" s="48"/>
      <c r="B32" s="38" t="s">
        <v>131</v>
      </c>
      <c r="C32" s="38"/>
      <c r="D32" s="45"/>
      <c r="E32" s="284"/>
      <c r="F32" s="45"/>
    </row>
    <row r="33" spans="1:6">
      <c r="A33" s="48" t="s">
        <v>90</v>
      </c>
      <c r="B33" s="38" t="s">
        <v>132</v>
      </c>
      <c r="C33" s="38"/>
      <c r="D33" s="45"/>
      <c r="E33" s="284"/>
      <c r="F33" s="45"/>
    </row>
    <row r="34" spans="1:6">
      <c r="A34" s="48"/>
      <c r="B34" s="38" t="s">
        <v>133</v>
      </c>
      <c r="C34" s="38" t="s">
        <v>134</v>
      </c>
      <c r="D34" s="45">
        <v>40</v>
      </c>
      <c r="E34" s="284"/>
      <c r="F34" s="45">
        <f>D34*E34</f>
        <v>0</v>
      </c>
    </row>
    <row r="35" spans="1:6">
      <c r="A35" s="48"/>
      <c r="B35" s="38"/>
      <c r="C35" s="38"/>
      <c r="D35" s="45"/>
      <c r="E35" s="284"/>
      <c r="F35" s="45"/>
    </row>
    <row r="36" spans="1:6">
      <c r="A36" s="48"/>
      <c r="B36" s="38" t="s">
        <v>566</v>
      </c>
      <c r="C36" s="38"/>
      <c r="D36" s="45"/>
      <c r="E36" s="284"/>
      <c r="F36" s="45"/>
    </row>
    <row r="37" spans="1:6">
      <c r="A37" s="48" t="s">
        <v>91</v>
      </c>
      <c r="B37" s="38" t="s">
        <v>567</v>
      </c>
      <c r="C37" s="38"/>
      <c r="D37" s="45"/>
      <c r="E37" s="284"/>
      <c r="F37" s="45"/>
    </row>
    <row r="38" spans="1:6">
      <c r="A38" s="48"/>
      <c r="B38" s="38" t="s">
        <v>568</v>
      </c>
      <c r="C38" s="38" t="s">
        <v>134</v>
      </c>
      <c r="D38" s="45">
        <v>10</v>
      </c>
      <c r="E38" s="284"/>
      <c r="F38" s="45">
        <f>D38*E38</f>
        <v>0</v>
      </c>
    </row>
    <row r="39" spans="1:6">
      <c r="A39" s="48"/>
      <c r="B39" s="38"/>
      <c r="C39" s="38"/>
      <c r="D39" s="45"/>
      <c r="E39" s="284"/>
      <c r="F39" s="45"/>
    </row>
    <row r="40" spans="1:6">
      <c r="A40" s="48"/>
      <c r="B40" s="38" t="s">
        <v>8</v>
      </c>
      <c r="C40" s="38"/>
      <c r="D40" s="45"/>
      <c r="E40" s="284"/>
      <c r="F40" s="45"/>
    </row>
    <row r="41" spans="1:6" ht="101.35">
      <c r="A41" s="48" t="s">
        <v>360</v>
      </c>
      <c r="B41" s="329" t="s">
        <v>1647</v>
      </c>
      <c r="C41" s="53"/>
      <c r="D41" s="54"/>
      <c r="E41" s="284"/>
      <c r="F41" s="54"/>
    </row>
    <row r="42" spans="1:6">
      <c r="A42" s="48"/>
      <c r="B42" s="53" t="s">
        <v>1658</v>
      </c>
      <c r="C42" s="53"/>
      <c r="D42" s="54"/>
      <c r="E42" s="284"/>
      <c r="F42" s="54"/>
    </row>
    <row r="43" spans="1:6" ht="50.7">
      <c r="A43" s="48"/>
      <c r="B43" s="330" t="s">
        <v>1646</v>
      </c>
      <c r="C43" s="53" t="s">
        <v>865</v>
      </c>
      <c r="D43" s="54"/>
      <c r="E43" s="284"/>
      <c r="F43" s="54">
        <v>450</v>
      </c>
    </row>
    <row r="44" spans="1:6">
      <c r="A44" s="48"/>
      <c r="B44" s="38"/>
      <c r="C44" s="38"/>
      <c r="D44" s="45"/>
      <c r="E44" s="284"/>
      <c r="F44" s="45"/>
    </row>
    <row r="45" spans="1:6">
      <c r="A45" s="48"/>
      <c r="B45" s="38" t="s">
        <v>46</v>
      </c>
      <c r="C45" s="38"/>
      <c r="D45" s="45"/>
      <c r="E45" s="284"/>
      <c r="F45" s="45"/>
    </row>
    <row r="46" spans="1:6">
      <c r="A46" s="48" t="s">
        <v>361</v>
      </c>
      <c r="B46" s="38" t="s">
        <v>47</v>
      </c>
      <c r="C46" s="38"/>
      <c r="D46" s="45"/>
      <c r="E46" s="284"/>
      <c r="F46" s="45"/>
    </row>
    <row r="47" spans="1:6">
      <c r="A47" s="48"/>
      <c r="B47" s="38" t="s">
        <v>48</v>
      </c>
      <c r="C47" s="38" t="s">
        <v>6</v>
      </c>
      <c r="D47" s="45">
        <v>1</v>
      </c>
      <c r="E47" s="284"/>
      <c r="F47" s="45">
        <f>D47*E47</f>
        <v>0</v>
      </c>
    </row>
    <row r="48" spans="1:6">
      <c r="A48" s="48"/>
      <c r="B48" s="38"/>
      <c r="C48" s="38"/>
      <c r="D48" s="45"/>
      <c r="E48" s="284"/>
      <c r="F48" s="45"/>
    </row>
    <row r="49" spans="1:6">
      <c r="A49" s="48"/>
      <c r="B49" s="38" t="s">
        <v>49</v>
      </c>
      <c r="C49" s="38"/>
      <c r="D49" s="45"/>
      <c r="E49" s="284"/>
      <c r="F49" s="45"/>
    </row>
    <row r="50" spans="1:6">
      <c r="A50" s="48" t="s">
        <v>362</v>
      </c>
      <c r="B50" s="38" t="s">
        <v>50</v>
      </c>
      <c r="C50" s="38"/>
      <c r="D50" s="45"/>
      <c r="E50" s="284"/>
      <c r="F50" s="45"/>
    </row>
    <row r="51" spans="1:6">
      <c r="A51" s="48"/>
      <c r="B51" s="38" t="s">
        <v>51</v>
      </c>
      <c r="C51" s="38" t="s">
        <v>6</v>
      </c>
      <c r="D51" s="45">
        <v>1</v>
      </c>
      <c r="E51" s="284"/>
      <c r="F51" s="45">
        <f>D51*E51</f>
        <v>0</v>
      </c>
    </row>
    <row r="52" spans="1:6">
      <c r="A52" s="48"/>
      <c r="B52" s="38"/>
      <c r="C52" s="38"/>
      <c r="D52" s="45"/>
      <c r="E52" s="284"/>
      <c r="F52" s="45"/>
    </row>
    <row r="53" spans="1:6">
      <c r="A53" s="48"/>
      <c r="B53" s="38" t="s">
        <v>112</v>
      </c>
      <c r="C53" s="38"/>
      <c r="D53" s="45"/>
      <c r="E53" s="284"/>
      <c r="F53" s="45"/>
    </row>
    <row r="54" spans="1:6">
      <c r="A54" s="48" t="s">
        <v>364</v>
      </c>
      <c r="B54" s="38" t="s">
        <v>569</v>
      </c>
      <c r="C54" s="38" t="s">
        <v>134</v>
      </c>
      <c r="D54" s="45">
        <v>60</v>
      </c>
      <c r="E54" s="284"/>
      <c r="F54" s="45">
        <f>D54*E54</f>
        <v>0</v>
      </c>
    </row>
    <row r="55" spans="1:6" ht="13" thickBot="1">
      <c r="A55" s="40"/>
      <c r="B55" s="39"/>
      <c r="E55" s="51"/>
    </row>
    <row r="56" spans="1:6" ht="13" thickBot="1">
      <c r="A56" s="40"/>
      <c r="B56" s="43" t="s">
        <v>4</v>
      </c>
      <c r="C56" s="41"/>
      <c r="D56" s="42"/>
      <c r="E56" s="286"/>
      <c r="F56" s="44">
        <f>SUM(F6:F55)</f>
        <v>450</v>
      </c>
    </row>
    <row r="57" spans="1:6">
      <c r="A57" s="40"/>
      <c r="B57" s="38"/>
      <c r="E57" s="51"/>
      <c r="F57" s="45"/>
    </row>
    <row r="58" spans="1:6">
      <c r="A58" s="40" t="s">
        <v>92</v>
      </c>
      <c r="B58" s="39" t="s">
        <v>9</v>
      </c>
      <c r="E58" s="51"/>
      <c r="F58" s="45"/>
    </row>
    <row r="59" spans="1:6">
      <c r="A59" s="48"/>
      <c r="B59" s="38"/>
      <c r="C59" s="38"/>
      <c r="D59" s="45"/>
      <c r="E59" s="284"/>
      <c r="F59" s="45"/>
    </row>
    <row r="60" spans="1:6">
      <c r="A60" s="48"/>
      <c r="B60" s="38" t="s">
        <v>28</v>
      </c>
      <c r="C60" s="38"/>
      <c r="D60" s="45"/>
      <c r="E60" s="284"/>
      <c r="F60" s="45"/>
    </row>
    <row r="61" spans="1:6">
      <c r="A61" s="48" t="s">
        <v>93</v>
      </c>
      <c r="B61" s="38" t="s">
        <v>29</v>
      </c>
      <c r="C61" s="38"/>
      <c r="D61" s="45"/>
      <c r="E61" s="284"/>
      <c r="F61" s="45"/>
    </row>
    <row r="62" spans="1:6">
      <c r="A62" s="48"/>
      <c r="B62" s="38" t="s">
        <v>30</v>
      </c>
      <c r="C62" s="38" t="s">
        <v>11</v>
      </c>
      <c r="D62" s="45">
        <v>2910</v>
      </c>
      <c r="E62" s="284"/>
      <c r="F62" s="45">
        <f>D62*E62</f>
        <v>0</v>
      </c>
    </row>
    <row r="63" spans="1:6">
      <c r="A63" s="48"/>
      <c r="B63" s="38"/>
      <c r="C63" s="38"/>
      <c r="D63" s="45"/>
      <c r="E63" s="284"/>
      <c r="F63" s="45"/>
    </row>
    <row r="64" spans="1:6">
      <c r="A64" s="48"/>
      <c r="B64" s="38" t="s">
        <v>135</v>
      </c>
      <c r="C64" s="38"/>
      <c r="D64" s="45"/>
      <c r="E64" s="284"/>
      <c r="F64" s="45"/>
    </row>
    <row r="65" spans="1:6">
      <c r="A65" s="48" t="s">
        <v>42</v>
      </c>
      <c r="B65" s="38" t="s">
        <v>136</v>
      </c>
      <c r="C65" s="38"/>
      <c r="D65" s="45"/>
      <c r="E65" s="284"/>
      <c r="F65" s="45"/>
    </row>
    <row r="66" spans="1:6">
      <c r="A66" s="48"/>
      <c r="B66" s="38" t="s">
        <v>137</v>
      </c>
      <c r="C66" s="38"/>
      <c r="D66" s="45"/>
      <c r="E66" s="284"/>
      <c r="F66" s="45"/>
    </row>
    <row r="67" spans="1:6">
      <c r="A67" s="48"/>
      <c r="B67" s="38" t="s">
        <v>138</v>
      </c>
      <c r="C67" s="38"/>
      <c r="D67" s="45"/>
      <c r="E67" s="284"/>
      <c r="F67" s="45"/>
    </row>
    <row r="68" spans="1:6">
      <c r="A68" s="48"/>
      <c r="B68" s="38" t="s">
        <v>139</v>
      </c>
      <c r="C68" s="38" t="s">
        <v>11</v>
      </c>
      <c r="D68" s="45">
        <v>1030</v>
      </c>
      <c r="E68" s="284"/>
      <c r="F68" s="45">
        <f>D68*E68</f>
        <v>0</v>
      </c>
    </row>
    <row r="69" spans="1:6">
      <c r="A69" s="48"/>
      <c r="B69" s="38"/>
      <c r="C69" s="38"/>
      <c r="D69" s="45"/>
      <c r="E69" s="284"/>
      <c r="F69" s="45"/>
    </row>
    <row r="70" spans="1:6">
      <c r="A70" s="48"/>
      <c r="B70" s="38" t="s">
        <v>570</v>
      </c>
      <c r="C70" s="38"/>
      <c r="D70" s="45"/>
      <c r="E70" s="284"/>
      <c r="F70" s="45"/>
    </row>
    <row r="71" spans="1:6">
      <c r="A71" s="48" t="s">
        <v>43</v>
      </c>
      <c r="B71" s="38" t="s">
        <v>571</v>
      </c>
      <c r="C71" s="38"/>
      <c r="D71" s="45"/>
      <c r="E71" s="284"/>
      <c r="F71" s="45"/>
    </row>
    <row r="72" spans="1:6">
      <c r="A72" s="48"/>
      <c r="B72" s="38" t="s">
        <v>572</v>
      </c>
      <c r="C72" s="38" t="s">
        <v>11</v>
      </c>
      <c r="D72" s="45">
        <v>50</v>
      </c>
      <c r="E72" s="284"/>
      <c r="F72" s="45">
        <f>D72*E72</f>
        <v>0</v>
      </c>
    </row>
    <row r="73" spans="1:6">
      <c r="A73" s="48"/>
      <c r="B73" s="38"/>
      <c r="C73" s="38"/>
      <c r="D73" s="45"/>
      <c r="E73" s="284"/>
      <c r="F73" s="45"/>
    </row>
    <row r="74" spans="1:6">
      <c r="A74" s="48"/>
      <c r="B74" s="38" t="s">
        <v>153</v>
      </c>
      <c r="C74" s="38"/>
      <c r="D74" s="45"/>
      <c r="E74" s="284"/>
      <c r="F74" s="45"/>
    </row>
    <row r="75" spans="1:6">
      <c r="A75" s="48" t="s">
        <v>44</v>
      </c>
      <c r="B75" s="38" t="s">
        <v>372</v>
      </c>
      <c r="C75" s="38"/>
      <c r="D75" s="45"/>
      <c r="E75" s="284"/>
      <c r="F75" s="45"/>
    </row>
    <row r="76" spans="1:6">
      <c r="A76" s="48"/>
      <c r="B76" s="38" t="s">
        <v>373</v>
      </c>
      <c r="C76" s="38" t="s">
        <v>11</v>
      </c>
      <c r="D76" s="45">
        <v>820</v>
      </c>
      <c r="E76" s="284"/>
      <c r="F76" s="45">
        <f>D76*E76</f>
        <v>0</v>
      </c>
    </row>
    <row r="77" spans="1:6">
      <c r="A77" s="48"/>
      <c r="B77" s="38"/>
      <c r="C77" s="38"/>
      <c r="D77" s="45"/>
      <c r="E77" s="284"/>
      <c r="F77" s="45"/>
    </row>
    <row r="78" spans="1:6">
      <c r="A78" s="48"/>
      <c r="B78" s="38" t="s">
        <v>112</v>
      </c>
      <c r="C78" s="38"/>
      <c r="D78" s="45"/>
      <c r="E78" s="284"/>
      <c r="F78" s="45"/>
    </row>
    <row r="79" spans="1:6">
      <c r="A79" s="48" t="s">
        <v>94</v>
      </c>
      <c r="B79" s="38" t="s">
        <v>573</v>
      </c>
      <c r="C79" s="38"/>
      <c r="D79" s="45"/>
      <c r="E79" s="284"/>
      <c r="F79" s="45"/>
    </row>
    <row r="80" spans="1:6">
      <c r="A80" s="48"/>
      <c r="B80" s="38" t="s">
        <v>574</v>
      </c>
      <c r="C80" s="38"/>
      <c r="D80" s="45"/>
      <c r="E80" s="284"/>
      <c r="F80" s="45"/>
    </row>
    <row r="81" spans="1:6">
      <c r="A81" s="48"/>
      <c r="B81" s="38" t="s">
        <v>575</v>
      </c>
      <c r="C81" s="38" t="s">
        <v>7</v>
      </c>
      <c r="D81" s="45">
        <v>160</v>
      </c>
      <c r="E81" s="284"/>
      <c r="F81" s="45">
        <f>D81*E81</f>
        <v>0</v>
      </c>
    </row>
    <row r="82" spans="1:6">
      <c r="A82" s="48"/>
      <c r="B82" s="38"/>
      <c r="C82" s="38"/>
      <c r="D82" s="45"/>
      <c r="E82" s="284"/>
      <c r="F82" s="45"/>
    </row>
    <row r="83" spans="1:6">
      <c r="A83" s="48"/>
      <c r="B83" s="38" t="s">
        <v>112</v>
      </c>
      <c r="C83" s="38"/>
      <c r="D83" s="45"/>
      <c r="E83" s="284"/>
      <c r="F83" s="45"/>
    </row>
    <row r="84" spans="1:6">
      <c r="A84" s="48" t="s">
        <v>95</v>
      </c>
      <c r="B84" s="38" t="s">
        <v>576</v>
      </c>
      <c r="C84" s="38"/>
      <c r="D84" s="45"/>
      <c r="E84" s="284"/>
      <c r="F84" s="45"/>
    </row>
    <row r="85" spans="1:6">
      <c r="A85" s="48"/>
      <c r="B85" s="38" t="s">
        <v>577</v>
      </c>
      <c r="C85" s="38" t="s">
        <v>7</v>
      </c>
      <c r="D85" s="45">
        <v>655</v>
      </c>
      <c r="E85" s="284"/>
      <c r="F85" s="45">
        <f>D85*E85</f>
        <v>0</v>
      </c>
    </row>
    <row r="86" spans="1:6">
      <c r="A86" s="48"/>
      <c r="B86" s="38"/>
      <c r="C86" s="38"/>
      <c r="D86" s="45"/>
      <c r="E86" s="284"/>
      <c r="F86" s="45"/>
    </row>
    <row r="87" spans="1:6">
      <c r="A87" s="48"/>
      <c r="B87" s="38" t="s">
        <v>58</v>
      </c>
      <c r="C87" s="38"/>
      <c r="D87" s="45"/>
      <c r="E87" s="284"/>
      <c r="F87" s="45"/>
    </row>
    <row r="88" spans="1:6">
      <c r="A88" s="48" t="s">
        <v>45</v>
      </c>
      <c r="B88" s="38" t="s">
        <v>59</v>
      </c>
      <c r="C88" s="38" t="s">
        <v>7</v>
      </c>
      <c r="D88" s="45">
        <v>655</v>
      </c>
      <c r="E88" s="284"/>
      <c r="F88" s="45">
        <f>D88*E88</f>
        <v>0</v>
      </c>
    </row>
    <row r="89" spans="1:6">
      <c r="A89" s="48"/>
      <c r="B89" s="38"/>
      <c r="C89" s="38"/>
      <c r="D89" s="45"/>
      <c r="E89" s="284"/>
      <c r="F89" s="45"/>
    </row>
    <row r="90" spans="1:6">
      <c r="A90" s="48"/>
      <c r="B90" s="38" t="s">
        <v>13</v>
      </c>
      <c r="C90" s="38"/>
      <c r="D90" s="45"/>
      <c r="E90" s="284"/>
      <c r="F90" s="45"/>
    </row>
    <row r="91" spans="1:6" ht="25.35">
      <c r="A91" s="52" t="s">
        <v>68</v>
      </c>
      <c r="B91" s="329" t="s">
        <v>1650</v>
      </c>
      <c r="C91" s="53" t="s">
        <v>12</v>
      </c>
      <c r="D91" s="45">
        <v>5615</v>
      </c>
      <c r="E91" s="284"/>
      <c r="F91" s="45">
        <f>D91*E91</f>
        <v>0</v>
      </c>
    </row>
    <row r="92" spans="1:6">
      <c r="A92" s="48"/>
      <c r="B92" s="38"/>
      <c r="C92" s="38"/>
      <c r="D92" s="45"/>
      <c r="E92" s="284"/>
      <c r="F92" s="45"/>
    </row>
    <row r="93" spans="1:6">
      <c r="A93" s="48"/>
      <c r="B93" s="38" t="s">
        <v>39</v>
      </c>
      <c r="C93" s="38"/>
      <c r="D93" s="45"/>
      <c r="E93" s="284"/>
      <c r="F93" s="45"/>
    </row>
    <row r="94" spans="1:6">
      <c r="A94" s="48" t="s">
        <v>96</v>
      </c>
      <c r="B94" s="38" t="s">
        <v>40</v>
      </c>
      <c r="C94" s="38"/>
      <c r="D94" s="45"/>
      <c r="E94" s="284"/>
      <c r="F94" s="45"/>
    </row>
    <row r="95" spans="1:6">
      <c r="A95" s="48"/>
      <c r="B95" s="38" t="s">
        <v>41</v>
      </c>
      <c r="C95" s="38" t="s">
        <v>11</v>
      </c>
      <c r="D95" s="45">
        <v>3120</v>
      </c>
      <c r="E95" s="284"/>
      <c r="F95" s="45">
        <f>D95*E95</f>
        <v>0</v>
      </c>
    </row>
    <row r="96" spans="1:6" ht="13" thickBot="1">
      <c r="A96" s="40"/>
      <c r="B96" s="39"/>
      <c r="E96" s="51"/>
      <c r="F96" s="45"/>
    </row>
    <row r="97" spans="1:6" ht="13" thickBot="1">
      <c r="A97" s="40"/>
      <c r="B97" s="43" t="s">
        <v>10</v>
      </c>
      <c r="C97" s="41"/>
      <c r="D97" s="42"/>
      <c r="E97" s="286"/>
      <c r="F97" s="44">
        <f>SUM(F58:F96)</f>
        <v>0</v>
      </c>
    </row>
    <row r="98" spans="1:6">
      <c r="A98" s="40"/>
      <c r="B98" s="38"/>
      <c r="E98" s="51"/>
      <c r="F98" s="45"/>
    </row>
    <row r="99" spans="1:6">
      <c r="A99" s="40" t="s">
        <v>97</v>
      </c>
      <c r="B99" s="39" t="s">
        <v>14</v>
      </c>
      <c r="E99" s="51"/>
      <c r="F99" s="45"/>
    </row>
    <row r="100" spans="1:6">
      <c r="A100" s="48"/>
      <c r="B100" s="38"/>
      <c r="C100" s="38"/>
      <c r="D100" s="45"/>
      <c r="E100" s="284"/>
      <c r="F100" s="45"/>
    </row>
    <row r="101" spans="1:6">
      <c r="A101" s="48"/>
      <c r="B101" s="38" t="s">
        <v>578</v>
      </c>
      <c r="C101" s="38"/>
      <c r="D101" s="45"/>
      <c r="E101" s="284"/>
      <c r="F101" s="45"/>
    </row>
    <row r="102" spans="1:6">
      <c r="A102" s="48" t="s">
        <v>98</v>
      </c>
      <c r="B102" s="38" t="s">
        <v>165</v>
      </c>
      <c r="C102" s="38"/>
      <c r="D102" s="45"/>
      <c r="E102" s="284"/>
      <c r="F102" s="45"/>
    </row>
    <row r="103" spans="1:6">
      <c r="A103" s="48"/>
      <c r="B103" s="38" t="s">
        <v>579</v>
      </c>
      <c r="C103" s="38" t="s">
        <v>11</v>
      </c>
      <c r="D103" s="45">
        <v>535</v>
      </c>
      <c r="E103" s="284"/>
      <c r="F103" s="45">
        <f>D103*E103</f>
        <v>0</v>
      </c>
    </row>
    <row r="104" spans="1:6">
      <c r="A104" s="48"/>
      <c r="B104" s="38"/>
      <c r="C104" s="38"/>
      <c r="D104" s="45"/>
      <c r="E104" s="284"/>
      <c r="F104" s="45"/>
    </row>
    <row r="105" spans="1:6">
      <c r="A105" s="48"/>
      <c r="B105" s="38" t="s">
        <v>380</v>
      </c>
      <c r="C105" s="38"/>
      <c r="D105" s="45"/>
      <c r="E105" s="284"/>
      <c r="F105" s="45"/>
    </row>
    <row r="106" spans="1:6">
      <c r="A106" s="48" t="s">
        <v>27</v>
      </c>
      <c r="B106" s="38" t="s">
        <v>381</v>
      </c>
      <c r="C106" s="38"/>
      <c r="D106" s="45"/>
      <c r="E106" s="284"/>
      <c r="F106" s="45"/>
    </row>
    <row r="107" spans="1:6">
      <c r="A107" s="48"/>
      <c r="B107" s="38" t="s">
        <v>170</v>
      </c>
      <c r="C107" s="38"/>
      <c r="D107" s="45"/>
      <c r="E107" s="284"/>
      <c r="F107" s="45"/>
    </row>
    <row r="108" spans="1:6">
      <c r="A108" s="48"/>
      <c r="B108" s="38" t="s">
        <v>382</v>
      </c>
      <c r="C108" s="38"/>
      <c r="D108" s="45"/>
      <c r="E108" s="284"/>
      <c r="F108" s="45"/>
    </row>
    <row r="109" spans="1:6">
      <c r="A109" s="48"/>
      <c r="B109" s="38" t="s">
        <v>383</v>
      </c>
      <c r="C109" s="38" t="s">
        <v>7</v>
      </c>
      <c r="D109" s="45">
        <v>40</v>
      </c>
      <c r="E109" s="284"/>
      <c r="F109" s="45">
        <f>D109*E109</f>
        <v>0</v>
      </c>
    </row>
    <row r="110" spans="1:6">
      <c r="A110" s="48"/>
      <c r="B110" s="38"/>
      <c r="C110" s="38"/>
      <c r="D110" s="45"/>
      <c r="E110" s="284"/>
      <c r="F110" s="45"/>
    </row>
    <row r="111" spans="1:6">
      <c r="A111" s="48"/>
      <c r="B111" s="38"/>
      <c r="C111" s="38"/>
      <c r="D111" s="45"/>
      <c r="E111" s="284"/>
      <c r="F111" s="45"/>
    </row>
    <row r="112" spans="1:6">
      <c r="A112" s="48"/>
      <c r="B112" s="38"/>
      <c r="C112" s="38"/>
      <c r="D112" s="45"/>
      <c r="E112" s="284"/>
      <c r="F112" s="45"/>
    </row>
    <row r="113" spans="1:6">
      <c r="A113" s="48"/>
      <c r="B113" s="38" t="s">
        <v>112</v>
      </c>
      <c r="C113" s="38"/>
      <c r="D113" s="45"/>
      <c r="E113" s="284"/>
      <c r="F113" s="45"/>
    </row>
    <row r="114" spans="1:6">
      <c r="A114" s="48" t="s">
        <v>174</v>
      </c>
      <c r="B114" s="38" t="s">
        <v>477</v>
      </c>
      <c r="C114" s="38"/>
      <c r="D114" s="45"/>
      <c r="E114" s="284"/>
      <c r="F114" s="45"/>
    </row>
    <row r="115" spans="1:6">
      <c r="A115" s="48"/>
      <c r="B115" s="38" t="s">
        <v>219</v>
      </c>
      <c r="C115" s="38"/>
      <c r="D115" s="45"/>
      <c r="E115" s="284"/>
      <c r="F115" s="45"/>
    </row>
    <row r="116" spans="1:6">
      <c r="A116" s="48"/>
      <c r="B116" s="38" t="s">
        <v>580</v>
      </c>
      <c r="C116" s="38" t="s">
        <v>134</v>
      </c>
      <c r="D116" s="45">
        <v>50</v>
      </c>
      <c r="E116" s="284"/>
      <c r="F116" s="45">
        <f>D116*E116</f>
        <v>0</v>
      </c>
    </row>
    <row r="117" spans="1:6" ht="13" thickBot="1">
      <c r="A117" s="40"/>
      <c r="B117" s="39"/>
      <c r="E117" s="51"/>
      <c r="F117" s="45"/>
    </row>
    <row r="118" spans="1:6" ht="13" thickBot="1">
      <c r="A118" s="40"/>
      <c r="B118" s="43" t="s">
        <v>15</v>
      </c>
      <c r="C118" s="41"/>
      <c r="D118" s="42"/>
      <c r="E118" s="286"/>
      <c r="F118" s="44">
        <f>SUM(F99:F117)</f>
        <v>0</v>
      </c>
    </row>
    <row r="119" spans="1:6">
      <c r="A119" s="40"/>
      <c r="B119" s="38"/>
      <c r="E119" s="51"/>
      <c r="F119" s="45"/>
    </row>
    <row r="120" spans="1:6">
      <c r="A120" s="40" t="s">
        <v>99</v>
      </c>
      <c r="B120" s="39" t="s">
        <v>221</v>
      </c>
      <c r="E120" s="51"/>
      <c r="F120" s="45"/>
    </row>
    <row r="121" spans="1:6">
      <c r="A121" s="40"/>
      <c r="B121" s="39"/>
      <c r="E121" s="51"/>
      <c r="F121" s="45"/>
    </row>
    <row r="122" spans="1:6">
      <c r="A122" s="48"/>
      <c r="B122" s="38" t="s">
        <v>581</v>
      </c>
      <c r="C122" s="38"/>
      <c r="D122" s="45"/>
      <c r="E122" s="284"/>
      <c r="F122" s="45"/>
    </row>
    <row r="123" spans="1:6">
      <c r="A123" s="48" t="s">
        <v>100</v>
      </c>
      <c r="B123" s="38" t="s">
        <v>582</v>
      </c>
      <c r="C123" s="38"/>
      <c r="D123" s="45"/>
      <c r="E123" s="284"/>
      <c r="F123" s="45"/>
    </row>
    <row r="124" spans="1:6">
      <c r="A124" s="48"/>
      <c r="B124" s="38" t="s">
        <v>583</v>
      </c>
      <c r="C124" s="38"/>
      <c r="D124" s="45"/>
      <c r="E124" s="284"/>
      <c r="F124" s="45"/>
    </row>
    <row r="125" spans="1:6">
      <c r="A125" s="48"/>
      <c r="B125" s="38" t="s">
        <v>584</v>
      </c>
      <c r="C125" s="38"/>
      <c r="D125" s="45"/>
      <c r="E125" s="284"/>
      <c r="F125" s="45"/>
    </row>
    <row r="126" spans="1:6">
      <c r="A126" s="48"/>
      <c r="B126" s="38" t="s">
        <v>585</v>
      </c>
      <c r="C126" s="38" t="s">
        <v>7</v>
      </c>
      <c r="D126" s="45">
        <v>80</v>
      </c>
      <c r="E126" s="284"/>
      <c r="F126" s="45">
        <f>D126*E126</f>
        <v>0</v>
      </c>
    </row>
    <row r="127" spans="1:6">
      <c r="A127" s="48"/>
      <c r="B127" s="38"/>
      <c r="C127" s="38"/>
      <c r="D127" s="45"/>
      <c r="E127" s="284"/>
      <c r="F127" s="45"/>
    </row>
    <row r="128" spans="1:6">
      <c r="A128" s="48"/>
      <c r="B128" s="38" t="s">
        <v>112</v>
      </c>
      <c r="C128" s="38"/>
      <c r="D128" s="45"/>
      <c r="E128" s="284"/>
      <c r="F128" s="45"/>
    </row>
    <row r="129" spans="1:6">
      <c r="A129" s="48" t="s">
        <v>101</v>
      </c>
      <c r="B129" s="38" t="s">
        <v>231</v>
      </c>
      <c r="C129" s="38"/>
      <c r="D129" s="45"/>
      <c r="E129" s="284"/>
      <c r="F129" s="45"/>
    </row>
    <row r="130" spans="1:6">
      <c r="A130" s="48"/>
      <c r="B130" s="38" t="s">
        <v>232</v>
      </c>
      <c r="C130" s="38"/>
      <c r="D130" s="45"/>
      <c r="E130" s="284"/>
      <c r="F130" s="45"/>
    </row>
    <row r="131" spans="1:6">
      <c r="A131" s="48"/>
      <c r="B131" s="38" t="s">
        <v>239</v>
      </c>
      <c r="C131" s="38"/>
      <c r="D131" s="45"/>
      <c r="E131" s="284"/>
      <c r="F131" s="45"/>
    </row>
    <row r="132" spans="1:6">
      <c r="A132" s="48"/>
      <c r="B132" s="38" t="s">
        <v>234</v>
      </c>
      <c r="C132" s="38"/>
      <c r="D132" s="45"/>
      <c r="E132" s="284"/>
      <c r="F132" s="45"/>
    </row>
    <row r="133" spans="1:6">
      <c r="A133" s="48"/>
      <c r="B133" s="38" t="s">
        <v>235</v>
      </c>
      <c r="C133" s="38"/>
      <c r="D133" s="45"/>
      <c r="E133" s="284"/>
      <c r="F133" s="45"/>
    </row>
    <row r="134" spans="1:6">
      <c r="A134" s="48"/>
      <c r="B134" s="38" t="s">
        <v>236</v>
      </c>
      <c r="C134" s="38"/>
      <c r="D134" s="45"/>
      <c r="E134" s="284"/>
      <c r="F134" s="45"/>
    </row>
    <row r="135" spans="1:6">
      <c r="A135" s="48"/>
      <c r="B135" s="38" t="s">
        <v>237</v>
      </c>
      <c r="C135" s="38" t="s">
        <v>134</v>
      </c>
      <c r="D135" s="45">
        <v>15</v>
      </c>
      <c r="E135" s="284"/>
      <c r="F135" s="45">
        <f>D135*E135</f>
        <v>0</v>
      </c>
    </row>
    <row r="136" spans="1:6">
      <c r="A136" s="48"/>
      <c r="B136" s="38"/>
      <c r="C136" s="38"/>
      <c r="D136" s="45"/>
      <c r="E136" s="284"/>
      <c r="F136" s="45"/>
    </row>
    <row r="137" spans="1:6">
      <c r="A137" s="48"/>
      <c r="B137" s="38" t="s">
        <v>112</v>
      </c>
      <c r="C137" s="38"/>
      <c r="D137" s="45"/>
      <c r="E137" s="284"/>
      <c r="F137" s="45"/>
    </row>
    <row r="138" spans="1:6">
      <c r="A138" s="48" t="s">
        <v>102</v>
      </c>
      <c r="B138" s="38" t="s">
        <v>231</v>
      </c>
      <c r="C138" s="38"/>
      <c r="D138" s="45"/>
      <c r="E138" s="284"/>
      <c r="F138" s="45"/>
    </row>
    <row r="139" spans="1:6">
      <c r="A139" s="48"/>
      <c r="B139" s="38" t="s">
        <v>232</v>
      </c>
      <c r="C139" s="38"/>
      <c r="D139" s="45"/>
      <c r="E139" s="284"/>
      <c r="F139" s="45"/>
    </row>
    <row r="140" spans="1:6">
      <c r="A140" s="48"/>
      <c r="B140" s="38" t="s">
        <v>484</v>
      </c>
      <c r="C140" s="38"/>
      <c r="D140" s="45"/>
      <c r="E140" s="284"/>
      <c r="F140" s="45"/>
    </row>
    <row r="141" spans="1:6">
      <c r="A141" s="48"/>
      <c r="B141" s="38" t="s">
        <v>586</v>
      </c>
      <c r="C141" s="38"/>
      <c r="D141" s="45"/>
      <c r="E141" s="284"/>
      <c r="F141" s="45"/>
    </row>
    <row r="142" spans="1:6">
      <c r="A142" s="48"/>
      <c r="B142" s="38" t="s">
        <v>235</v>
      </c>
      <c r="C142" s="38"/>
      <c r="D142" s="45"/>
      <c r="E142" s="284"/>
      <c r="F142" s="45"/>
    </row>
    <row r="143" spans="1:6">
      <c r="A143" s="48"/>
      <c r="B143" s="38" t="s">
        <v>236</v>
      </c>
      <c r="C143" s="38"/>
      <c r="D143" s="45"/>
      <c r="E143" s="284"/>
      <c r="F143" s="45"/>
    </row>
    <row r="144" spans="1:6">
      <c r="A144" s="48"/>
      <c r="B144" s="38" t="s">
        <v>237</v>
      </c>
      <c r="C144" s="38" t="s">
        <v>134</v>
      </c>
      <c r="D144" s="45">
        <v>95</v>
      </c>
      <c r="E144" s="284"/>
      <c r="F144" s="45">
        <f>D144*E144</f>
        <v>0</v>
      </c>
    </row>
    <row r="145" spans="1:6">
      <c r="A145" s="48"/>
      <c r="B145" s="38"/>
      <c r="C145" s="38"/>
      <c r="D145" s="45"/>
      <c r="E145" s="284"/>
      <c r="F145" s="45"/>
    </row>
    <row r="146" spans="1:6">
      <c r="A146" s="48"/>
      <c r="B146" s="38" t="s">
        <v>112</v>
      </c>
      <c r="C146" s="38"/>
      <c r="D146" s="45"/>
      <c r="E146" s="284"/>
      <c r="F146" s="45"/>
    </row>
    <row r="147" spans="1:6">
      <c r="A147" s="48" t="s">
        <v>238</v>
      </c>
      <c r="B147" s="38" t="s">
        <v>231</v>
      </c>
      <c r="C147" s="38"/>
      <c r="D147" s="45"/>
      <c r="E147" s="284"/>
      <c r="F147" s="45"/>
    </row>
    <row r="148" spans="1:6">
      <c r="A148" s="48"/>
      <c r="B148" s="38" t="s">
        <v>232</v>
      </c>
      <c r="C148" s="38"/>
      <c r="D148" s="45"/>
      <c r="E148" s="284"/>
      <c r="F148" s="45"/>
    </row>
    <row r="149" spans="1:6">
      <c r="A149" s="48"/>
      <c r="B149" s="38" t="s">
        <v>541</v>
      </c>
      <c r="C149" s="38"/>
      <c r="D149" s="45"/>
      <c r="E149" s="284"/>
      <c r="F149" s="45"/>
    </row>
    <row r="150" spans="1:6">
      <c r="A150" s="48"/>
      <c r="B150" s="38" t="s">
        <v>586</v>
      </c>
      <c r="C150" s="38"/>
      <c r="D150" s="45"/>
      <c r="E150" s="284"/>
      <c r="F150" s="45"/>
    </row>
    <row r="151" spans="1:6">
      <c r="A151" s="48"/>
      <c r="B151" s="38" t="s">
        <v>235</v>
      </c>
      <c r="C151" s="38"/>
      <c r="D151" s="45"/>
      <c r="E151" s="284"/>
      <c r="F151" s="45"/>
    </row>
    <row r="152" spans="1:6">
      <c r="A152" s="48"/>
      <c r="B152" s="38" t="s">
        <v>236</v>
      </c>
      <c r="C152" s="38"/>
      <c r="D152" s="45"/>
      <c r="E152" s="284"/>
      <c r="F152" s="45"/>
    </row>
    <row r="153" spans="1:6">
      <c r="A153" s="48"/>
      <c r="B153" s="38" t="s">
        <v>237</v>
      </c>
      <c r="C153" s="38" t="s">
        <v>134</v>
      </c>
      <c r="D153" s="45">
        <v>165</v>
      </c>
      <c r="E153" s="284"/>
      <c r="F153" s="45">
        <f>D153*E153</f>
        <v>0</v>
      </c>
    </row>
    <row r="154" spans="1:6">
      <c r="A154" s="48"/>
      <c r="B154" s="38"/>
      <c r="C154" s="38"/>
      <c r="D154" s="45"/>
      <c r="E154" s="284"/>
      <c r="F154" s="45"/>
    </row>
    <row r="155" spans="1:6">
      <c r="A155" s="48"/>
      <c r="B155" s="38" t="s">
        <v>112</v>
      </c>
      <c r="C155" s="38"/>
      <c r="D155" s="45"/>
      <c r="E155" s="284"/>
      <c r="F155" s="45"/>
    </row>
    <row r="156" spans="1:6">
      <c r="A156" s="48" t="s">
        <v>240</v>
      </c>
      <c r="B156" s="38" t="s">
        <v>231</v>
      </c>
      <c r="C156" s="38"/>
      <c r="D156" s="45"/>
      <c r="E156" s="284"/>
      <c r="F156" s="45"/>
    </row>
    <row r="157" spans="1:6">
      <c r="A157" s="48"/>
      <c r="B157" s="38" t="s">
        <v>587</v>
      </c>
      <c r="C157" s="38"/>
      <c r="D157" s="45"/>
      <c r="E157" s="284"/>
      <c r="F157" s="45"/>
    </row>
    <row r="158" spans="1:6">
      <c r="A158" s="48"/>
      <c r="B158" s="38" t="s">
        <v>588</v>
      </c>
      <c r="C158" s="38"/>
      <c r="D158" s="45"/>
      <c r="E158" s="284"/>
      <c r="F158" s="45"/>
    </row>
    <row r="159" spans="1:6">
      <c r="A159" s="48"/>
      <c r="B159" s="38" t="s">
        <v>586</v>
      </c>
      <c r="C159" s="38"/>
      <c r="D159" s="45"/>
      <c r="E159" s="284"/>
      <c r="F159" s="45"/>
    </row>
    <row r="160" spans="1:6">
      <c r="A160" s="48"/>
      <c r="B160" s="38" t="s">
        <v>235</v>
      </c>
      <c r="C160" s="38"/>
      <c r="D160" s="45"/>
      <c r="E160" s="284"/>
      <c r="F160" s="45"/>
    </row>
    <row r="161" spans="1:6">
      <c r="A161" s="48"/>
      <c r="B161" s="38" t="s">
        <v>236</v>
      </c>
      <c r="C161" s="38"/>
      <c r="D161" s="45"/>
      <c r="E161" s="284"/>
      <c r="F161" s="45"/>
    </row>
    <row r="162" spans="1:6">
      <c r="A162" s="48"/>
      <c r="B162" s="38" t="s">
        <v>237</v>
      </c>
      <c r="C162" s="38" t="s">
        <v>6</v>
      </c>
      <c r="D162" s="45">
        <v>25</v>
      </c>
      <c r="E162" s="284"/>
      <c r="F162" s="45">
        <f>D162*E162</f>
        <v>0</v>
      </c>
    </row>
    <row r="163" spans="1:6">
      <c r="A163" s="48"/>
      <c r="B163" s="38"/>
      <c r="C163" s="38"/>
      <c r="D163" s="45"/>
      <c r="E163" s="284"/>
      <c r="F163" s="45"/>
    </row>
    <row r="164" spans="1:6">
      <c r="A164" s="48"/>
      <c r="B164" s="38"/>
      <c r="C164" s="38"/>
      <c r="D164" s="45"/>
      <c r="E164" s="284"/>
      <c r="F164" s="45"/>
    </row>
    <row r="165" spans="1:6">
      <c r="A165" s="48"/>
      <c r="B165" s="38"/>
      <c r="C165" s="38"/>
      <c r="D165" s="45"/>
      <c r="E165" s="284"/>
      <c r="F165" s="45"/>
    </row>
    <row r="166" spans="1:6">
      <c r="A166" s="48"/>
      <c r="B166" s="38"/>
      <c r="C166" s="38"/>
      <c r="D166" s="45"/>
      <c r="E166" s="284"/>
      <c r="F166" s="45"/>
    </row>
    <row r="167" spans="1:6">
      <c r="A167" s="48"/>
      <c r="B167" s="38"/>
      <c r="C167" s="38"/>
      <c r="D167" s="45"/>
      <c r="E167" s="284"/>
      <c r="F167" s="45"/>
    </row>
    <row r="168" spans="1:6">
      <c r="A168" s="48"/>
      <c r="B168" s="38"/>
      <c r="C168" s="38"/>
      <c r="D168" s="45"/>
      <c r="E168" s="284"/>
      <c r="F168" s="45"/>
    </row>
    <row r="169" spans="1:6">
      <c r="A169" s="48"/>
      <c r="B169" s="38" t="s">
        <v>112</v>
      </c>
      <c r="C169" s="38"/>
      <c r="D169" s="45"/>
      <c r="E169" s="284"/>
      <c r="F169" s="45"/>
    </row>
    <row r="170" spans="1:6">
      <c r="A170" s="48" t="s">
        <v>246</v>
      </c>
      <c r="B170" s="38" t="s">
        <v>241</v>
      </c>
      <c r="C170" s="38"/>
      <c r="D170" s="45"/>
      <c r="E170" s="284"/>
      <c r="F170" s="45"/>
    </row>
    <row r="171" spans="1:6">
      <c r="A171" s="48"/>
      <c r="B171" s="38" t="s">
        <v>589</v>
      </c>
      <c r="C171" s="38"/>
      <c r="D171" s="45"/>
      <c r="E171" s="284"/>
      <c r="F171" s="45"/>
    </row>
    <row r="172" spans="1:6">
      <c r="A172" s="48"/>
      <c r="B172" s="38" t="s">
        <v>247</v>
      </c>
      <c r="C172" s="38"/>
      <c r="D172" s="45"/>
      <c r="E172" s="284"/>
      <c r="F172" s="45"/>
    </row>
    <row r="173" spans="1:6">
      <c r="A173" s="48"/>
      <c r="B173" s="38" t="s">
        <v>244</v>
      </c>
      <c r="C173" s="38"/>
      <c r="D173" s="45"/>
      <c r="E173" s="284"/>
      <c r="F173" s="45"/>
    </row>
    <row r="174" spans="1:6">
      <c r="A174" s="48"/>
      <c r="B174" s="38" t="s">
        <v>245</v>
      </c>
      <c r="C174" s="38" t="s">
        <v>6</v>
      </c>
      <c r="D174" s="45">
        <v>1</v>
      </c>
      <c r="E174" s="284"/>
      <c r="F174" s="45">
        <f>D174*E174</f>
        <v>0</v>
      </c>
    </row>
    <row r="175" spans="1:6">
      <c r="A175" s="48"/>
      <c r="B175" s="38"/>
      <c r="C175" s="38"/>
      <c r="D175" s="45"/>
      <c r="E175" s="284"/>
      <c r="F175" s="45"/>
    </row>
    <row r="176" spans="1:6">
      <c r="A176" s="48"/>
      <c r="B176" s="38" t="s">
        <v>112</v>
      </c>
      <c r="C176" s="38"/>
      <c r="D176" s="45"/>
      <c r="E176" s="284"/>
      <c r="F176" s="45"/>
    </row>
    <row r="177" spans="1:6">
      <c r="A177" s="48" t="s">
        <v>249</v>
      </c>
      <c r="B177" s="38" t="s">
        <v>241</v>
      </c>
      <c r="C177" s="38"/>
      <c r="D177" s="45"/>
      <c r="E177" s="284"/>
      <c r="F177" s="45"/>
    </row>
    <row r="178" spans="1:6">
      <c r="A178" s="48"/>
      <c r="B178" s="38" t="s">
        <v>487</v>
      </c>
      <c r="C178" s="38"/>
      <c r="D178" s="45"/>
      <c r="E178" s="284"/>
      <c r="F178" s="45"/>
    </row>
    <row r="179" spans="1:6">
      <c r="A179" s="48"/>
      <c r="B179" s="38" t="s">
        <v>247</v>
      </c>
      <c r="C179" s="38"/>
      <c r="D179" s="45"/>
      <c r="E179" s="284"/>
      <c r="F179" s="45"/>
    </row>
    <row r="180" spans="1:6">
      <c r="A180" s="48"/>
      <c r="B180" s="38" t="s">
        <v>244</v>
      </c>
      <c r="C180" s="38"/>
      <c r="D180" s="45"/>
      <c r="E180" s="284"/>
      <c r="F180" s="45"/>
    </row>
    <row r="181" spans="1:6">
      <c r="A181" s="48"/>
      <c r="B181" s="38" t="s">
        <v>245</v>
      </c>
      <c r="C181" s="38" t="s">
        <v>6</v>
      </c>
      <c r="D181" s="45">
        <v>4</v>
      </c>
      <c r="E181" s="284"/>
      <c r="F181" s="45">
        <f>D181*E181</f>
        <v>0</v>
      </c>
    </row>
    <row r="182" spans="1:6">
      <c r="A182" s="48"/>
      <c r="B182" s="38"/>
      <c r="C182" s="38"/>
      <c r="D182" s="45"/>
      <c r="E182" s="284"/>
      <c r="F182" s="45"/>
    </row>
    <row r="183" spans="1:6">
      <c r="A183" s="48"/>
      <c r="B183" s="38" t="s">
        <v>112</v>
      </c>
      <c r="C183" s="38"/>
      <c r="D183" s="45"/>
      <c r="E183" s="284"/>
      <c r="F183" s="45"/>
    </row>
    <row r="184" spans="1:6">
      <c r="A184" s="48" t="s">
        <v>253</v>
      </c>
      <c r="B184" s="38" t="s">
        <v>241</v>
      </c>
      <c r="C184" s="38"/>
      <c r="D184" s="45"/>
      <c r="E184" s="284"/>
      <c r="F184" s="45"/>
    </row>
    <row r="185" spans="1:6">
      <c r="A185" s="48"/>
      <c r="B185" s="38" t="s">
        <v>487</v>
      </c>
      <c r="C185" s="38"/>
      <c r="D185" s="45"/>
      <c r="E185" s="284"/>
      <c r="F185" s="45"/>
    </row>
    <row r="186" spans="1:6">
      <c r="A186" s="48"/>
      <c r="B186" s="38" t="s">
        <v>490</v>
      </c>
      <c r="C186" s="38"/>
      <c r="D186" s="45"/>
      <c r="E186" s="284"/>
      <c r="F186" s="45"/>
    </row>
    <row r="187" spans="1:6">
      <c r="A187" s="48"/>
      <c r="B187" s="38" t="s">
        <v>244</v>
      </c>
      <c r="C187" s="38"/>
      <c r="D187" s="45"/>
      <c r="E187" s="284"/>
      <c r="F187" s="45"/>
    </row>
    <row r="188" spans="1:6">
      <c r="A188" s="48"/>
      <c r="B188" s="38" t="s">
        <v>245</v>
      </c>
      <c r="C188" s="38" t="s">
        <v>6</v>
      </c>
      <c r="D188" s="45">
        <v>1</v>
      </c>
      <c r="E188" s="284"/>
      <c r="F188" s="45">
        <f>D188*E188</f>
        <v>0</v>
      </c>
    </row>
    <row r="189" spans="1:6">
      <c r="A189" s="48"/>
      <c r="B189" s="38"/>
      <c r="C189" s="38"/>
      <c r="D189" s="45"/>
      <c r="E189" s="284"/>
      <c r="F189" s="45"/>
    </row>
    <row r="190" spans="1:6">
      <c r="A190" s="48"/>
      <c r="B190" s="38" t="s">
        <v>112</v>
      </c>
      <c r="C190" s="38"/>
      <c r="D190" s="45"/>
      <c r="E190" s="284"/>
      <c r="F190" s="45"/>
    </row>
    <row r="191" spans="1:6">
      <c r="A191" s="48" t="s">
        <v>488</v>
      </c>
      <c r="B191" s="38" t="s">
        <v>241</v>
      </c>
      <c r="C191" s="38"/>
      <c r="D191" s="45"/>
      <c r="E191" s="284"/>
      <c r="F191" s="45"/>
    </row>
    <row r="192" spans="1:6">
      <c r="A192" s="48"/>
      <c r="B192" s="38" t="s">
        <v>487</v>
      </c>
      <c r="C192" s="38"/>
      <c r="D192" s="45"/>
      <c r="E192" s="284"/>
      <c r="F192" s="45"/>
    </row>
    <row r="193" spans="1:6">
      <c r="A193" s="48"/>
      <c r="B193" s="38" t="s">
        <v>590</v>
      </c>
      <c r="C193" s="38"/>
      <c r="D193" s="45"/>
      <c r="E193" s="284"/>
      <c r="F193" s="45"/>
    </row>
    <row r="194" spans="1:6">
      <c r="A194" s="48"/>
      <c r="B194" s="38" t="s">
        <v>591</v>
      </c>
      <c r="C194" s="38"/>
      <c r="D194" s="45"/>
      <c r="E194" s="284"/>
      <c r="F194" s="45"/>
    </row>
    <row r="195" spans="1:6">
      <c r="A195" s="48"/>
      <c r="B195" s="38" t="s">
        <v>592</v>
      </c>
      <c r="C195" s="38"/>
      <c r="D195" s="45"/>
      <c r="E195" s="284"/>
      <c r="F195" s="45"/>
    </row>
    <row r="196" spans="1:6">
      <c r="A196" s="48"/>
      <c r="B196" s="38" t="s">
        <v>593</v>
      </c>
      <c r="C196" s="38" t="s">
        <v>6</v>
      </c>
      <c r="D196" s="45">
        <v>1</v>
      </c>
      <c r="E196" s="284"/>
      <c r="F196" s="45">
        <f>D196*E196</f>
        <v>0</v>
      </c>
    </row>
    <row r="197" spans="1:6">
      <c r="A197" s="48"/>
      <c r="B197" s="38"/>
      <c r="C197" s="38"/>
      <c r="D197" s="45"/>
      <c r="E197" s="284"/>
      <c r="F197" s="45"/>
    </row>
    <row r="198" spans="1:6">
      <c r="A198" s="48"/>
      <c r="B198" s="38" t="s">
        <v>594</v>
      </c>
      <c r="C198" s="38"/>
      <c r="D198" s="45"/>
      <c r="E198" s="284"/>
      <c r="F198" s="45"/>
    </row>
    <row r="199" spans="1:6">
      <c r="A199" s="48" t="s">
        <v>489</v>
      </c>
      <c r="B199" s="38" t="s">
        <v>595</v>
      </c>
      <c r="C199" s="38"/>
      <c r="D199" s="45"/>
      <c r="E199" s="284"/>
      <c r="F199" s="45"/>
    </row>
    <row r="200" spans="1:6">
      <c r="A200" s="48"/>
      <c r="B200" s="38" t="s">
        <v>596</v>
      </c>
      <c r="C200" s="38"/>
      <c r="D200" s="45"/>
      <c r="E200" s="284"/>
      <c r="F200" s="45"/>
    </row>
    <row r="201" spans="1:6">
      <c r="A201" s="48"/>
      <c r="B201" s="38" t="s">
        <v>597</v>
      </c>
      <c r="C201" s="38" t="s">
        <v>6</v>
      </c>
      <c r="D201" s="45">
        <v>1</v>
      </c>
      <c r="E201" s="284"/>
      <c r="F201" s="45">
        <f>D201*E201</f>
        <v>0</v>
      </c>
    </row>
    <row r="202" spans="1:6">
      <c r="A202" s="48"/>
      <c r="B202" s="38"/>
      <c r="C202" s="38"/>
      <c r="D202" s="45"/>
      <c r="E202" s="284"/>
      <c r="F202" s="45"/>
    </row>
    <row r="203" spans="1:6">
      <c r="A203" s="48"/>
      <c r="B203" s="38" t="s">
        <v>112</v>
      </c>
      <c r="C203" s="38"/>
      <c r="D203" s="45"/>
      <c r="E203" s="284"/>
      <c r="F203" s="45"/>
    </row>
    <row r="204" spans="1:6">
      <c r="A204" s="48" t="s">
        <v>491</v>
      </c>
      <c r="B204" s="38" t="s">
        <v>493</v>
      </c>
      <c r="C204" s="38"/>
      <c r="D204" s="45"/>
      <c r="E204" s="284"/>
      <c r="F204" s="45"/>
    </row>
    <row r="205" spans="1:6">
      <c r="A205" s="48"/>
      <c r="B205" s="38" t="s">
        <v>494</v>
      </c>
      <c r="C205" s="38"/>
      <c r="D205" s="45"/>
      <c r="E205" s="284"/>
      <c r="F205" s="45"/>
    </row>
    <row r="206" spans="1:6">
      <c r="A206" s="48"/>
      <c r="B206" s="38" t="s">
        <v>495</v>
      </c>
      <c r="C206" s="38"/>
      <c r="D206" s="45"/>
      <c r="E206" s="284"/>
      <c r="F206" s="45"/>
    </row>
    <row r="207" spans="1:6">
      <c r="A207" s="48"/>
      <c r="B207" s="38" t="s">
        <v>496</v>
      </c>
      <c r="C207" s="38" t="s">
        <v>6</v>
      </c>
      <c r="D207" s="45">
        <v>6</v>
      </c>
      <c r="E207" s="284"/>
      <c r="F207" s="45">
        <f>D207*E207</f>
        <v>0</v>
      </c>
    </row>
    <row r="208" spans="1:6">
      <c r="A208" s="48"/>
      <c r="B208" s="38"/>
      <c r="C208" s="38"/>
      <c r="D208" s="45"/>
      <c r="E208" s="284"/>
      <c r="F208" s="45"/>
    </row>
    <row r="209" spans="1:6">
      <c r="A209" s="48"/>
      <c r="B209" s="38" t="s">
        <v>252</v>
      </c>
      <c r="C209" s="38"/>
      <c r="D209" s="45"/>
      <c r="E209" s="284"/>
      <c r="F209" s="45"/>
    </row>
    <row r="210" spans="1:6">
      <c r="A210" s="48" t="s">
        <v>492</v>
      </c>
      <c r="B210" s="38" t="s">
        <v>254</v>
      </c>
      <c r="C210" s="38"/>
      <c r="D210" s="45"/>
      <c r="E210" s="284"/>
      <c r="F210" s="45"/>
    </row>
    <row r="211" spans="1:6">
      <c r="A211" s="48"/>
      <c r="B211" s="38" t="s">
        <v>255</v>
      </c>
      <c r="C211" s="38"/>
      <c r="D211" s="45"/>
      <c r="E211" s="284"/>
      <c r="F211" s="45"/>
    </row>
    <row r="212" spans="1:6">
      <c r="A212" s="48"/>
      <c r="B212" s="38" t="s">
        <v>256</v>
      </c>
      <c r="C212" s="38" t="s">
        <v>6</v>
      </c>
      <c r="D212" s="45">
        <v>1</v>
      </c>
      <c r="E212" s="284"/>
      <c r="F212" s="45">
        <f>D212*E212</f>
        <v>0</v>
      </c>
    </row>
    <row r="213" spans="1:6">
      <c r="A213" s="48"/>
      <c r="B213" s="38"/>
      <c r="C213" s="38"/>
      <c r="D213" s="45"/>
      <c r="E213" s="284"/>
      <c r="F213" s="45"/>
    </row>
    <row r="214" spans="1:6">
      <c r="A214" s="48"/>
      <c r="B214" s="38" t="s">
        <v>598</v>
      </c>
      <c r="C214" s="38"/>
      <c r="D214" s="45"/>
      <c r="E214" s="284"/>
      <c r="F214" s="45"/>
    </row>
    <row r="215" spans="1:6">
      <c r="A215" s="48" t="s">
        <v>599</v>
      </c>
      <c r="B215" s="38" t="s">
        <v>254</v>
      </c>
      <c r="C215" s="38"/>
      <c r="D215" s="45"/>
      <c r="E215" s="284"/>
      <c r="F215" s="45"/>
    </row>
    <row r="216" spans="1:6">
      <c r="A216" s="48"/>
      <c r="B216" s="38" t="s">
        <v>255</v>
      </c>
      <c r="C216" s="38"/>
      <c r="D216" s="45"/>
      <c r="E216" s="284"/>
      <c r="F216" s="45"/>
    </row>
    <row r="217" spans="1:6">
      <c r="A217" s="48"/>
      <c r="B217" s="38" t="s">
        <v>600</v>
      </c>
      <c r="C217" s="38" t="s">
        <v>6</v>
      </c>
      <c r="D217" s="45">
        <v>1</v>
      </c>
      <c r="E217" s="284"/>
      <c r="F217" s="45">
        <f>D217*E217</f>
        <v>0</v>
      </c>
    </row>
    <row r="218" spans="1:6" ht="13" thickBot="1">
      <c r="A218" s="40"/>
      <c r="B218" s="39"/>
      <c r="E218" s="51"/>
      <c r="F218" s="45"/>
    </row>
    <row r="219" spans="1:6" ht="13" thickBot="1">
      <c r="A219" s="40"/>
      <c r="B219" s="43" t="s">
        <v>257</v>
      </c>
      <c r="C219" s="41"/>
      <c r="D219" s="42"/>
      <c r="E219" s="286"/>
      <c r="F219" s="44">
        <f>SUM(F120:F218)</f>
        <v>0</v>
      </c>
    </row>
    <row r="220" spans="1:6">
      <c r="A220" s="40"/>
      <c r="B220" s="38"/>
      <c r="E220" s="51"/>
      <c r="F220" s="45"/>
    </row>
    <row r="221" spans="1:6">
      <c r="A221" s="40"/>
      <c r="B221" s="38"/>
      <c r="E221" s="51"/>
      <c r="F221" s="45"/>
    </row>
    <row r="222" spans="1:6">
      <c r="A222" s="40"/>
      <c r="B222" s="38"/>
      <c r="E222" s="51"/>
      <c r="F222" s="45"/>
    </row>
    <row r="223" spans="1:6">
      <c r="A223" s="40"/>
      <c r="B223" s="38"/>
      <c r="E223" s="51"/>
      <c r="F223" s="45"/>
    </row>
    <row r="224" spans="1:6">
      <c r="A224" s="40"/>
      <c r="B224" s="38"/>
      <c r="E224" s="51"/>
      <c r="F224" s="45"/>
    </row>
    <row r="225" spans="1:6">
      <c r="A225" s="40" t="s">
        <v>103</v>
      </c>
      <c r="B225" s="39" t="s">
        <v>258</v>
      </c>
      <c r="E225" s="51"/>
      <c r="F225" s="45"/>
    </row>
    <row r="226" spans="1:6">
      <c r="A226" s="40"/>
      <c r="B226" s="39"/>
      <c r="E226" s="51"/>
      <c r="F226" s="45"/>
    </row>
    <row r="227" spans="1:6">
      <c r="A227" s="48"/>
      <c r="B227" s="38" t="s">
        <v>112</v>
      </c>
      <c r="C227" s="38"/>
      <c r="D227" s="45"/>
      <c r="E227" s="284"/>
      <c r="F227" s="45"/>
    </row>
    <row r="228" spans="1:6">
      <c r="A228" s="48" t="s">
        <v>104</v>
      </c>
      <c r="B228" s="38" t="s">
        <v>601</v>
      </c>
      <c r="C228" s="38"/>
      <c r="D228" s="45"/>
      <c r="E228" s="284"/>
      <c r="F228" s="45"/>
    </row>
    <row r="229" spans="1:6">
      <c r="A229" s="48"/>
      <c r="B229" s="38" t="s">
        <v>602</v>
      </c>
      <c r="C229" s="38" t="s">
        <v>11</v>
      </c>
      <c r="D229" s="45">
        <v>20</v>
      </c>
      <c r="E229" s="284"/>
      <c r="F229" s="45">
        <f>D229*E229</f>
        <v>0</v>
      </c>
    </row>
    <row r="230" spans="1:6">
      <c r="A230" s="48"/>
      <c r="B230" s="38"/>
      <c r="C230" s="38"/>
      <c r="D230" s="45"/>
      <c r="E230" s="284"/>
      <c r="F230" s="45"/>
    </row>
    <row r="231" spans="1:6">
      <c r="A231" s="48"/>
      <c r="B231" s="38">
        <v>0</v>
      </c>
      <c r="C231" s="38"/>
      <c r="D231" s="45"/>
      <c r="E231" s="284"/>
      <c r="F231" s="45"/>
    </row>
    <row r="232" spans="1:6">
      <c r="A232" s="48" t="s">
        <v>105</v>
      </c>
      <c r="B232" s="38" t="s">
        <v>603</v>
      </c>
      <c r="C232" s="38"/>
      <c r="D232" s="45"/>
      <c r="E232" s="284"/>
      <c r="F232" s="45"/>
    </row>
    <row r="233" spans="1:6">
      <c r="A233" s="48"/>
      <c r="B233" s="38" t="s">
        <v>604</v>
      </c>
      <c r="C233" s="38"/>
      <c r="D233" s="45"/>
      <c r="E233" s="284"/>
      <c r="F233" s="45"/>
    </row>
    <row r="234" spans="1:6">
      <c r="A234" s="48"/>
      <c r="B234" s="38" t="s">
        <v>605</v>
      </c>
      <c r="C234" s="38"/>
      <c r="D234" s="45"/>
      <c r="E234" s="284"/>
      <c r="F234" s="45"/>
    </row>
    <row r="235" spans="1:6">
      <c r="A235" s="48"/>
      <c r="B235" s="38" t="s">
        <v>606</v>
      </c>
      <c r="C235" s="38" t="s">
        <v>7</v>
      </c>
      <c r="D235" s="45">
        <v>20</v>
      </c>
      <c r="E235" s="284"/>
      <c r="F235" s="45">
        <f>D235*E235</f>
        <v>0</v>
      </c>
    </row>
    <row r="236" spans="1:6">
      <c r="A236" s="48"/>
      <c r="B236" s="38"/>
      <c r="C236" s="38"/>
      <c r="D236" s="45"/>
      <c r="E236" s="284"/>
      <c r="F236" s="45"/>
    </row>
    <row r="237" spans="1:6">
      <c r="A237" s="48"/>
      <c r="B237" s="38" t="s">
        <v>112</v>
      </c>
      <c r="C237" s="38"/>
      <c r="D237" s="45"/>
      <c r="E237" s="284"/>
      <c r="F237" s="45"/>
    </row>
    <row r="238" spans="1:6">
      <c r="A238" s="48" t="s">
        <v>106</v>
      </c>
      <c r="B238" s="38" t="s">
        <v>607</v>
      </c>
      <c r="C238" s="38"/>
      <c r="D238" s="45"/>
      <c r="E238" s="284"/>
      <c r="F238" s="45"/>
    </row>
    <row r="239" spans="1:6">
      <c r="A239" s="48"/>
      <c r="B239" s="38" t="s">
        <v>608</v>
      </c>
      <c r="C239" s="38" t="s">
        <v>11</v>
      </c>
      <c r="D239" s="45">
        <v>50</v>
      </c>
      <c r="E239" s="284"/>
      <c r="F239" s="45">
        <f>D239*E239</f>
        <v>0</v>
      </c>
    </row>
    <row r="240" spans="1:6">
      <c r="A240" s="48"/>
      <c r="B240" s="38"/>
      <c r="C240" s="38"/>
      <c r="D240" s="45"/>
      <c r="E240" s="284"/>
      <c r="F240" s="45"/>
    </row>
    <row r="241" spans="1:6">
      <c r="A241" s="48"/>
      <c r="B241" s="38" t="s">
        <v>112</v>
      </c>
      <c r="C241" s="38"/>
      <c r="D241" s="45"/>
      <c r="E241" s="284"/>
      <c r="F241" s="45"/>
    </row>
    <row r="242" spans="1:6">
      <c r="A242" s="48" t="s">
        <v>107</v>
      </c>
      <c r="B242" s="38" t="s">
        <v>609</v>
      </c>
      <c r="C242" s="38"/>
      <c r="D242" s="45"/>
      <c r="E242" s="284"/>
      <c r="F242" s="45"/>
    </row>
    <row r="243" spans="1:6">
      <c r="A243" s="48"/>
      <c r="B243" s="38" t="s">
        <v>610</v>
      </c>
      <c r="C243" s="38" t="s">
        <v>7</v>
      </c>
      <c r="D243" s="45">
        <v>910</v>
      </c>
      <c r="E243" s="284"/>
      <c r="F243" s="45">
        <f>D243*E243</f>
        <v>0</v>
      </c>
    </row>
    <row r="244" spans="1:6">
      <c r="A244" s="48"/>
      <c r="B244" s="38"/>
      <c r="C244" s="38"/>
      <c r="D244" s="45"/>
      <c r="E244" s="284"/>
      <c r="F244" s="45"/>
    </row>
    <row r="245" spans="1:6">
      <c r="A245" s="48"/>
      <c r="B245" s="38" t="s">
        <v>112</v>
      </c>
      <c r="C245" s="38"/>
      <c r="D245" s="45"/>
      <c r="E245" s="284"/>
      <c r="F245" s="45"/>
    </row>
    <row r="246" spans="1:6">
      <c r="A246" s="48" t="s">
        <v>108</v>
      </c>
      <c r="B246" s="32" t="s">
        <v>611</v>
      </c>
      <c r="C246" s="38"/>
      <c r="D246" s="45"/>
      <c r="E246" s="284"/>
      <c r="F246" s="45"/>
    </row>
    <row r="247" spans="1:6">
      <c r="A247" s="48"/>
      <c r="B247" s="32" t="s">
        <v>612</v>
      </c>
      <c r="C247" s="38"/>
      <c r="D247" s="45"/>
      <c r="E247" s="284"/>
      <c r="F247" s="45"/>
    </row>
    <row r="248" spans="1:6">
      <c r="A248" s="48"/>
      <c r="B248" s="32" t="s">
        <v>613</v>
      </c>
      <c r="C248" s="38"/>
      <c r="D248" s="45"/>
      <c r="E248" s="284"/>
      <c r="F248" s="45"/>
    </row>
    <row r="249" spans="1:6">
      <c r="A249" s="48"/>
      <c r="B249" s="32" t="s">
        <v>614</v>
      </c>
      <c r="C249" s="38"/>
      <c r="D249" s="45"/>
      <c r="E249" s="284"/>
      <c r="F249" s="45"/>
    </row>
    <row r="250" spans="1:6">
      <c r="A250" s="48"/>
      <c r="B250" s="32" t="s">
        <v>615</v>
      </c>
      <c r="C250" s="38" t="s">
        <v>134</v>
      </c>
      <c r="D250" s="45">
        <v>5</v>
      </c>
      <c r="E250" s="284"/>
      <c r="F250" s="45">
        <f>D250*E250</f>
        <v>0</v>
      </c>
    </row>
    <row r="251" spans="1:6">
      <c r="A251" s="48"/>
      <c r="C251" s="38"/>
      <c r="D251" s="45"/>
      <c r="E251" s="284"/>
      <c r="F251" s="45"/>
    </row>
    <row r="252" spans="1:6">
      <c r="A252" s="48"/>
      <c r="B252" s="38" t="s">
        <v>112</v>
      </c>
      <c r="C252" s="38"/>
      <c r="D252" s="45"/>
      <c r="E252" s="284"/>
      <c r="F252" s="45"/>
    </row>
    <row r="253" spans="1:6">
      <c r="A253" s="48" t="s">
        <v>122</v>
      </c>
      <c r="B253" s="38" t="s">
        <v>616</v>
      </c>
      <c r="C253" s="38"/>
      <c r="D253" s="45"/>
      <c r="E253" s="284"/>
      <c r="F253" s="45"/>
    </row>
    <row r="254" spans="1:6">
      <c r="A254" s="48"/>
      <c r="B254" s="32" t="s">
        <v>617</v>
      </c>
      <c r="C254" s="38"/>
      <c r="D254" s="45"/>
      <c r="E254" s="284"/>
      <c r="F254" s="45"/>
    </row>
    <row r="255" spans="1:6">
      <c r="A255" s="48"/>
      <c r="B255" s="32" t="s">
        <v>618</v>
      </c>
      <c r="C255" s="38"/>
      <c r="D255" s="45"/>
      <c r="E255" s="284"/>
      <c r="F255" s="45"/>
    </row>
    <row r="256" spans="1:6">
      <c r="A256" s="48"/>
      <c r="B256" s="32" t="s">
        <v>619</v>
      </c>
      <c r="C256" s="38"/>
      <c r="D256" s="45"/>
      <c r="E256" s="284"/>
      <c r="F256" s="45"/>
    </row>
    <row r="257" spans="1:6">
      <c r="A257" s="48"/>
      <c r="B257" s="32" t="s">
        <v>620</v>
      </c>
      <c r="C257" s="38" t="s">
        <v>6</v>
      </c>
      <c r="D257" s="45">
        <v>1</v>
      </c>
      <c r="E257" s="284"/>
      <c r="F257" s="45">
        <f>D257*E257</f>
        <v>0</v>
      </c>
    </row>
    <row r="258" spans="1:6" ht="13" thickBot="1">
      <c r="A258" s="40"/>
      <c r="B258" s="39"/>
      <c r="E258" s="51"/>
      <c r="F258" s="45"/>
    </row>
    <row r="259" spans="1:6" ht="13" thickBot="1">
      <c r="A259" s="40"/>
      <c r="B259" s="43" t="s">
        <v>269</v>
      </c>
      <c r="C259" s="41"/>
      <c r="D259" s="42"/>
      <c r="E259" s="286"/>
      <c r="F259" s="44">
        <f>SUM(F225:F258)</f>
        <v>0</v>
      </c>
    </row>
    <row r="260" spans="1:6">
      <c r="A260" s="40"/>
      <c r="B260" s="38"/>
      <c r="E260" s="51"/>
      <c r="F260" s="45"/>
    </row>
    <row r="261" spans="1:6">
      <c r="A261" s="40" t="s">
        <v>270</v>
      </c>
      <c r="B261" s="39" t="s">
        <v>16</v>
      </c>
      <c r="E261" s="51"/>
      <c r="F261" s="45"/>
    </row>
    <row r="262" spans="1:6">
      <c r="A262" s="48"/>
      <c r="B262" s="38"/>
      <c r="C262" s="38"/>
      <c r="D262" s="45"/>
      <c r="E262" s="284"/>
      <c r="F262" s="45"/>
    </row>
    <row r="263" spans="1:6">
      <c r="A263" s="48"/>
      <c r="B263" s="38" t="s">
        <v>115</v>
      </c>
      <c r="C263" s="38"/>
      <c r="D263" s="45"/>
      <c r="E263" s="284"/>
      <c r="F263" s="45"/>
    </row>
    <row r="264" spans="1:6">
      <c r="A264" s="48" t="s">
        <v>272</v>
      </c>
      <c r="B264" s="38" t="s">
        <v>71</v>
      </c>
      <c r="C264" s="38"/>
      <c r="D264" s="45"/>
      <c r="E264" s="284"/>
      <c r="F264" s="45"/>
    </row>
    <row r="265" spans="1:6">
      <c r="A265" s="48"/>
      <c r="B265" s="38" t="s">
        <v>116</v>
      </c>
      <c r="C265" s="38" t="s">
        <v>6</v>
      </c>
      <c r="D265" s="45">
        <v>1</v>
      </c>
      <c r="E265" s="284"/>
      <c r="F265" s="45">
        <f>D265*E265</f>
        <v>0</v>
      </c>
    </row>
    <row r="266" spans="1:6" ht="13" thickBot="1">
      <c r="A266" s="40"/>
      <c r="B266" s="39"/>
      <c r="E266" s="51"/>
      <c r="F266" s="45"/>
    </row>
    <row r="267" spans="1:6" ht="13" thickBot="1">
      <c r="A267" s="40"/>
      <c r="B267" s="43" t="s">
        <v>17</v>
      </c>
      <c r="C267" s="41"/>
      <c r="D267" s="42"/>
      <c r="E267" s="286"/>
      <c r="F267" s="44">
        <f>SUM(F261:F266)</f>
        <v>0</v>
      </c>
    </row>
    <row r="268" spans="1:6">
      <c r="A268" s="40"/>
      <c r="B268" s="38"/>
      <c r="E268" s="51"/>
      <c r="F268" s="45"/>
    </row>
    <row r="269" spans="1:6">
      <c r="A269" s="40" t="s">
        <v>336</v>
      </c>
      <c r="B269" s="39" t="s">
        <v>18</v>
      </c>
      <c r="E269" s="51"/>
      <c r="F269" s="45"/>
    </row>
    <row r="270" spans="1:6">
      <c r="A270" s="40"/>
      <c r="B270" s="39"/>
      <c r="E270" s="51"/>
      <c r="F270" s="45"/>
    </row>
    <row r="271" spans="1:6">
      <c r="A271" s="48"/>
      <c r="B271" s="38" t="s">
        <v>112</v>
      </c>
      <c r="C271" s="38"/>
      <c r="D271" s="45"/>
      <c r="E271" s="284"/>
      <c r="F271" s="45"/>
    </row>
    <row r="272" spans="1:6">
      <c r="A272" s="48" t="s">
        <v>337</v>
      </c>
      <c r="B272" s="38" t="s">
        <v>338</v>
      </c>
      <c r="C272" s="38" t="s">
        <v>340</v>
      </c>
      <c r="D272" s="45">
        <v>300</v>
      </c>
      <c r="E272" s="284"/>
      <c r="F272" s="45">
        <f>D272*E272</f>
        <v>0</v>
      </c>
    </row>
    <row r="273" spans="1:6">
      <c r="A273" s="48"/>
      <c r="B273" s="38"/>
      <c r="C273" s="38"/>
      <c r="D273" s="45"/>
      <c r="E273" s="284"/>
      <c r="F273" s="45"/>
    </row>
    <row r="274" spans="1:6">
      <c r="A274" s="48"/>
      <c r="B274" s="38" t="s">
        <v>112</v>
      </c>
      <c r="C274" s="38"/>
      <c r="D274" s="45"/>
      <c r="E274" s="284"/>
      <c r="F274" s="45"/>
    </row>
    <row r="275" spans="1:6">
      <c r="A275" s="48" t="s">
        <v>341</v>
      </c>
      <c r="B275" s="38" t="s">
        <v>342</v>
      </c>
      <c r="C275" s="38" t="s">
        <v>6</v>
      </c>
      <c r="D275" s="45">
        <v>7</v>
      </c>
      <c r="E275" s="284"/>
      <c r="F275" s="45">
        <f>D275*E275</f>
        <v>0</v>
      </c>
    </row>
    <row r="276" spans="1:6">
      <c r="A276" s="48"/>
      <c r="B276" s="38"/>
      <c r="C276" s="38"/>
      <c r="D276" s="45"/>
      <c r="E276" s="45" t="s">
        <v>37</v>
      </c>
      <c r="F276" s="45"/>
    </row>
    <row r="277" spans="1:6" ht="13" thickBot="1">
      <c r="A277" s="40"/>
      <c r="B277" s="39"/>
      <c r="F277" s="45"/>
    </row>
    <row r="278" spans="1:6" ht="13" thickBot="1">
      <c r="A278" s="40"/>
      <c r="B278" s="43" t="s">
        <v>19</v>
      </c>
      <c r="C278" s="41"/>
      <c r="D278" s="42"/>
      <c r="E278" s="42"/>
      <c r="F278" s="44">
        <f>SUM(F269:F277)</f>
        <v>0</v>
      </c>
    </row>
    <row r="279" spans="1:6">
      <c r="A279" s="40"/>
      <c r="B279" s="39"/>
    </row>
    <row r="280" spans="1:6">
      <c r="A280" s="40"/>
      <c r="B280" s="39"/>
    </row>
    <row r="281" spans="1:6">
      <c r="A281" s="40"/>
      <c r="B281" s="39" t="s">
        <v>1</v>
      </c>
    </row>
    <row r="282" spans="1:6">
      <c r="A282" s="40"/>
      <c r="B282" s="39"/>
    </row>
    <row r="283" spans="1:6">
      <c r="A283" s="40"/>
      <c r="B283" s="39"/>
    </row>
    <row r="284" spans="1:6">
      <c r="A284" s="46" t="str">
        <f>A6</f>
        <v>1.00</v>
      </c>
      <c r="B284" s="47" t="str">
        <f>B6</f>
        <v>PREDDELA</v>
      </c>
      <c r="F284" s="45">
        <f>F56</f>
        <v>450</v>
      </c>
    </row>
    <row r="285" spans="1:6">
      <c r="A285" s="46"/>
      <c r="B285" s="47"/>
      <c r="F285" s="45"/>
    </row>
    <row r="286" spans="1:6">
      <c r="A286" s="46" t="str">
        <f>A58</f>
        <v>2.00</v>
      </c>
      <c r="B286" s="47" t="str">
        <f>B58</f>
        <v>ZEMELJSKA DELA IN TEMELJENJE</v>
      </c>
      <c r="F286" s="45">
        <f>F97</f>
        <v>0</v>
      </c>
    </row>
    <row r="287" spans="1:6">
      <c r="A287" s="46"/>
      <c r="B287" s="47"/>
      <c r="F287" s="45"/>
    </row>
    <row r="288" spans="1:6">
      <c r="A288" s="46" t="str">
        <f>A99</f>
        <v>3.00</v>
      </c>
      <c r="B288" s="47" t="str">
        <f>B99</f>
        <v>VOZIŠČNE KONSTRUKCIJE</v>
      </c>
      <c r="F288" s="45">
        <f>F118</f>
        <v>0</v>
      </c>
    </row>
    <row r="289" spans="1:6">
      <c r="A289" s="46"/>
      <c r="B289" s="47"/>
      <c r="F289" s="45"/>
    </row>
    <row r="290" spans="1:6">
      <c r="A290" s="46" t="str">
        <f>A120</f>
        <v>4.00</v>
      </c>
      <c r="B290" s="47" t="str">
        <f>B120</f>
        <v>ODVODNJAVANJE</v>
      </c>
      <c r="F290" s="45">
        <f>F219</f>
        <v>0</v>
      </c>
    </row>
    <row r="291" spans="1:6">
      <c r="A291" s="46"/>
      <c r="B291" s="47"/>
      <c r="F291" s="45"/>
    </row>
    <row r="292" spans="1:6">
      <c r="A292" s="46" t="str">
        <f>A225</f>
        <v>5.00</v>
      </c>
      <c r="B292" s="47" t="str">
        <f>B225</f>
        <v>GRADBENA IN OBRTNIŠKA DELA</v>
      </c>
      <c r="F292" s="45">
        <f>F259</f>
        <v>0</v>
      </c>
    </row>
    <row r="293" spans="1:6">
      <c r="A293" s="46"/>
      <c r="B293" s="47"/>
      <c r="F293" s="45"/>
    </row>
    <row r="294" spans="1:6">
      <c r="A294" s="46" t="str">
        <f>A261</f>
        <v>6.00</v>
      </c>
      <c r="B294" s="47" t="str">
        <f>B261</f>
        <v>OPREMA</v>
      </c>
      <c r="F294" s="45">
        <f>F267</f>
        <v>0</v>
      </c>
    </row>
    <row r="295" spans="1:6">
      <c r="A295" s="46"/>
      <c r="B295" s="47"/>
      <c r="F295" s="45"/>
    </row>
    <row r="296" spans="1:6">
      <c r="A296" s="46" t="str">
        <f>A269</f>
        <v>7.00</v>
      </c>
      <c r="B296" s="47" t="str">
        <f>B269</f>
        <v>TUJE STORITVE</v>
      </c>
      <c r="F296" s="45">
        <f>F278</f>
        <v>0</v>
      </c>
    </row>
    <row r="297" spans="1:6" ht="13" thickBot="1">
      <c r="A297" s="40"/>
      <c r="B297" s="39"/>
    </row>
    <row r="298" spans="1:6" ht="13" thickBot="1">
      <c r="A298" s="40"/>
      <c r="B298" s="43" t="s">
        <v>2</v>
      </c>
      <c r="C298" s="41"/>
      <c r="D298" s="42"/>
      <c r="E298" s="42"/>
      <c r="F298" s="44">
        <f>SUM(F281:F297)</f>
        <v>450</v>
      </c>
    </row>
    <row r="299" spans="1:6" ht="13" thickBot="1">
      <c r="A299" s="40"/>
      <c r="B299" s="38" t="s">
        <v>125</v>
      </c>
      <c r="F299" s="45">
        <f>F298*0.22</f>
        <v>99</v>
      </c>
    </row>
    <row r="300" spans="1:6" ht="13" thickBot="1">
      <c r="A300" s="40"/>
      <c r="B300" s="43" t="s">
        <v>38</v>
      </c>
      <c r="C300" s="41"/>
      <c r="D300" s="42"/>
      <c r="E300" s="42"/>
      <c r="F300" s="44">
        <f>SUM(F297:F299)</f>
        <v>549</v>
      </c>
    </row>
    <row r="333" spans="1:2">
      <c r="A333" s="36"/>
      <c r="B333" s="37"/>
    </row>
    <row r="334" spans="1:2">
      <c r="A334" s="36"/>
      <c r="B334" s="37"/>
    </row>
    <row r="335" spans="1:2">
      <c r="A335" s="36"/>
      <c r="B335" s="37"/>
    </row>
  </sheetData>
  <printOptions gridLines="1"/>
  <pageMargins left="0.78740157480314965" right="0.75" top="0.98425196850393704" bottom="0.98425196850393704" header="0.59055118110236227" footer="0.59055118110236227"/>
  <pageSetup paperSize="9" orientation="portrait" horizontalDpi="300" verticalDpi="300" r:id="rId1"/>
  <headerFooter alignWithMargins="0">
    <oddHeader>&amp;L
              Opis postavke                                      Enota         Količina             Cena/enoto        Skupaj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79"/>
  <sheetViews>
    <sheetView view="pageBreakPreview" topLeftCell="A129" zoomScaleNormal="100" zoomScaleSheetLayoutView="100" workbookViewId="0">
      <selection activeCell="B62" sqref="B62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>
      <c r="B1" s="39" t="s">
        <v>120</v>
      </c>
    </row>
    <row r="2" spans="1:6">
      <c r="B2" s="39" t="s">
        <v>121</v>
      </c>
    </row>
    <row r="3" spans="1:6">
      <c r="B3" s="49" t="s">
        <v>663</v>
      </c>
      <c r="C3" s="50"/>
      <c r="D3" s="51"/>
      <c r="E3" s="49"/>
    </row>
    <row r="4" spans="1:6">
      <c r="B4" s="39"/>
    </row>
    <row r="5" spans="1:6">
      <c r="B5" s="39"/>
    </row>
    <row r="6" spans="1:6">
      <c r="A6" s="40" t="s">
        <v>0</v>
      </c>
      <c r="B6" s="39" t="s">
        <v>3</v>
      </c>
    </row>
    <row r="7" spans="1:6">
      <c r="A7" s="48"/>
      <c r="B7" s="38"/>
      <c r="C7" s="38"/>
      <c r="D7" s="45"/>
      <c r="E7" s="45"/>
      <c r="F7" s="45"/>
    </row>
    <row r="8" spans="1:6" s="55" customFormat="1">
      <c r="A8" s="52"/>
      <c r="B8" s="53" t="s">
        <v>109</v>
      </c>
      <c r="C8" s="53"/>
      <c r="D8" s="54"/>
      <c r="E8" s="54"/>
      <c r="F8" s="54"/>
    </row>
    <row r="9" spans="1:6" s="55" customFormat="1">
      <c r="A9" s="52" t="s">
        <v>77</v>
      </c>
      <c r="B9" s="53" t="s">
        <v>33</v>
      </c>
      <c r="C9" s="53"/>
      <c r="D9" s="54"/>
      <c r="E9" s="54"/>
      <c r="F9" s="54"/>
    </row>
    <row r="10" spans="1:6" s="55" customFormat="1">
      <c r="A10" s="52"/>
      <c r="B10" s="53" t="s">
        <v>475</v>
      </c>
      <c r="C10" s="53" t="s">
        <v>34</v>
      </c>
      <c r="D10" s="54">
        <v>0.38</v>
      </c>
      <c r="E10" s="284"/>
      <c r="F10" s="54">
        <f>D10*E10</f>
        <v>0</v>
      </c>
    </row>
    <row r="11" spans="1:6" s="55" customFormat="1">
      <c r="A11" s="52"/>
      <c r="B11" s="53"/>
      <c r="C11" s="53"/>
      <c r="D11" s="54"/>
      <c r="E11" s="284"/>
      <c r="F11" s="54"/>
    </row>
    <row r="12" spans="1:6" s="55" customFormat="1">
      <c r="A12" s="52"/>
      <c r="B12" s="53" t="s">
        <v>111</v>
      </c>
      <c r="C12" s="53"/>
      <c r="D12" s="54"/>
      <c r="E12" s="284"/>
      <c r="F12" s="54"/>
    </row>
    <row r="13" spans="1:6" s="55" customFormat="1">
      <c r="A13" s="52" t="s">
        <v>85</v>
      </c>
      <c r="B13" s="53" t="s">
        <v>5</v>
      </c>
      <c r="C13" s="53"/>
      <c r="D13" s="54"/>
      <c r="E13" s="284"/>
      <c r="F13" s="54"/>
    </row>
    <row r="14" spans="1:6" s="55" customFormat="1">
      <c r="A14" s="52"/>
      <c r="B14" s="53" t="s">
        <v>127</v>
      </c>
      <c r="C14" s="53" t="s">
        <v>6</v>
      </c>
      <c r="D14" s="54">
        <v>19</v>
      </c>
      <c r="E14" s="284"/>
      <c r="F14" s="54">
        <f>D14*E14</f>
        <v>0</v>
      </c>
    </row>
    <row r="15" spans="1:6" s="55" customFormat="1">
      <c r="A15" s="52"/>
      <c r="B15" s="53"/>
      <c r="C15" s="53"/>
      <c r="D15" s="54"/>
      <c r="E15" s="284"/>
      <c r="F15" s="54"/>
    </row>
    <row r="16" spans="1:6" s="55" customFormat="1">
      <c r="A16" s="52"/>
      <c r="B16" s="53" t="s">
        <v>128</v>
      </c>
      <c r="C16" s="53"/>
      <c r="D16" s="54"/>
      <c r="E16" s="284"/>
      <c r="F16" s="54"/>
    </row>
    <row r="17" spans="1:6" s="55" customFormat="1">
      <c r="A17" s="52" t="s">
        <v>86</v>
      </c>
      <c r="B17" s="53" t="s">
        <v>129</v>
      </c>
      <c r="C17" s="53"/>
      <c r="D17" s="54"/>
      <c r="E17" s="284"/>
      <c r="F17" s="54"/>
    </row>
    <row r="18" spans="1:6" s="55" customFormat="1">
      <c r="A18" s="52"/>
      <c r="B18" s="53" t="s">
        <v>130</v>
      </c>
      <c r="C18" s="53" t="s">
        <v>7</v>
      </c>
      <c r="D18" s="54">
        <v>150</v>
      </c>
      <c r="E18" s="284"/>
      <c r="F18" s="54">
        <f>D18*E18</f>
        <v>0</v>
      </c>
    </row>
    <row r="19" spans="1:6" s="55" customFormat="1">
      <c r="A19" s="52"/>
      <c r="B19" s="53"/>
      <c r="C19" s="53"/>
      <c r="D19" s="54"/>
      <c r="E19" s="284"/>
      <c r="F19" s="54"/>
    </row>
    <row r="20" spans="1:6" s="55" customFormat="1">
      <c r="A20" s="52"/>
      <c r="B20" s="53" t="s">
        <v>363</v>
      </c>
      <c r="C20" s="53"/>
      <c r="D20" s="54"/>
      <c r="E20" s="284"/>
      <c r="F20" s="54"/>
    </row>
    <row r="21" spans="1:6" s="55" customFormat="1">
      <c r="A21" s="52" t="s">
        <v>87</v>
      </c>
      <c r="B21" s="53" t="s">
        <v>365</v>
      </c>
      <c r="C21" s="53"/>
      <c r="D21" s="54"/>
      <c r="E21" s="284"/>
      <c r="F21" s="54"/>
    </row>
    <row r="22" spans="1:6" s="55" customFormat="1">
      <c r="A22" s="52"/>
      <c r="B22" s="53" t="s">
        <v>366</v>
      </c>
      <c r="C22" s="53" t="s">
        <v>7</v>
      </c>
      <c r="D22" s="54">
        <v>200</v>
      </c>
      <c r="E22" s="284"/>
      <c r="F22" s="54">
        <f>D22*E22</f>
        <v>0</v>
      </c>
    </row>
    <row r="23" spans="1:6" s="55" customFormat="1">
      <c r="A23" s="52"/>
      <c r="B23" s="53"/>
      <c r="C23" s="53"/>
      <c r="D23" s="54"/>
      <c r="E23" s="284"/>
      <c r="F23" s="54"/>
    </row>
    <row r="24" spans="1:6" s="55" customFormat="1">
      <c r="A24" s="52"/>
      <c r="B24" s="53" t="s">
        <v>131</v>
      </c>
      <c r="C24" s="53"/>
      <c r="D24" s="54"/>
      <c r="E24" s="284"/>
      <c r="F24" s="54"/>
    </row>
    <row r="25" spans="1:6" s="55" customFormat="1">
      <c r="A25" s="52" t="s">
        <v>88</v>
      </c>
      <c r="B25" s="53" t="s">
        <v>132</v>
      </c>
      <c r="C25" s="53"/>
      <c r="D25" s="54"/>
      <c r="E25" s="284"/>
      <c r="F25" s="54"/>
    </row>
    <row r="26" spans="1:6" s="55" customFormat="1">
      <c r="A26" s="52"/>
      <c r="B26" s="53" t="s">
        <v>133</v>
      </c>
      <c r="C26" s="53" t="s">
        <v>134</v>
      </c>
      <c r="D26" s="54">
        <v>20</v>
      </c>
      <c r="E26" s="284"/>
      <c r="F26" s="54">
        <f>D26*E26</f>
        <v>0</v>
      </c>
    </row>
    <row r="27" spans="1:6" s="55" customFormat="1" ht="13" thickBot="1">
      <c r="A27" s="52"/>
      <c r="B27" s="53"/>
      <c r="C27" s="53"/>
      <c r="D27" s="54"/>
      <c r="E27" s="284"/>
      <c r="F27" s="54"/>
    </row>
    <row r="28" spans="1:6" s="55" customFormat="1" ht="13" thickBot="1">
      <c r="A28" s="21"/>
      <c r="B28" s="22" t="s">
        <v>4</v>
      </c>
      <c r="C28" s="23"/>
      <c r="D28" s="24"/>
      <c r="E28" s="286"/>
      <c r="F28" s="25">
        <f>SUM(F6:F27)</f>
        <v>0</v>
      </c>
    </row>
    <row r="29" spans="1:6" s="55" customFormat="1">
      <c r="A29" s="21"/>
      <c r="B29" s="53"/>
      <c r="C29" s="26"/>
      <c r="D29" s="57"/>
      <c r="E29" s="51"/>
      <c r="F29" s="54"/>
    </row>
    <row r="30" spans="1:6" s="55" customFormat="1">
      <c r="A30" s="21" t="s">
        <v>92</v>
      </c>
      <c r="B30" s="27" t="s">
        <v>9</v>
      </c>
      <c r="C30" s="26"/>
      <c r="D30" s="57"/>
      <c r="E30" s="51"/>
      <c r="F30" s="54"/>
    </row>
    <row r="31" spans="1:6" s="55" customFormat="1">
      <c r="A31" s="21"/>
      <c r="B31" s="27"/>
      <c r="C31" s="26"/>
      <c r="D31" s="57"/>
      <c r="E31" s="51"/>
      <c r="F31" s="54"/>
    </row>
    <row r="32" spans="1:6" s="55" customFormat="1">
      <c r="A32" s="52"/>
      <c r="B32" s="53" t="s">
        <v>52</v>
      </c>
      <c r="C32" s="53"/>
      <c r="D32" s="54"/>
      <c r="E32" s="284"/>
      <c r="F32" s="54"/>
    </row>
    <row r="33" spans="1:6" s="55" customFormat="1">
      <c r="A33" s="52" t="s">
        <v>93</v>
      </c>
      <c r="B33" s="53" t="s">
        <v>53</v>
      </c>
      <c r="C33" s="53"/>
      <c r="D33" s="54"/>
      <c r="E33" s="284"/>
      <c r="F33" s="54"/>
    </row>
    <row r="34" spans="1:6" s="55" customFormat="1">
      <c r="A34" s="52"/>
      <c r="B34" s="53" t="s">
        <v>54</v>
      </c>
      <c r="C34" s="53" t="s">
        <v>11</v>
      </c>
      <c r="D34" s="54">
        <v>661</v>
      </c>
      <c r="E34" s="284"/>
      <c r="F34" s="54">
        <f>D34*E34</f>
        <v>0</v>
      </c>
    </row>
    <row r="35" spans="1:6" s="55" customFormat="1">
      <c r="A35" s="52"/>
      <c r="B35" s="53"/>
      <c r="C35" s="53"/>
      <c r="D35" s="54"/>
      <c r="E35" s="284"/>
      <c r="F35" s="54"/>
    </row>
    <row r="36" spans="1:6" s="55" customFormat="1">
      <c r="A36" s="52"/>
      <c r="B36" s="53" t="s">
        <v>28</v>
      </c>
      <c r="C36" s="53"/>
      <c r="D36" s="54"/>
      <c r="E36" s="284"/>
      <c r="F36" s="54"/>
    </row>
    <row r="37" spans="1:6" s="55" customFormat="1">
      <c r="A37" s="52" t="s">
        <v>42</v>
      </c>
      <c r="B37" s="53" t="s">
        <v>29</v>
      </c>
      <c r="C37" s="53"/>
      <c r="D37" s="54"/>
      <c r="E37" s="284"/>
      <c r="F37" s="54"/>
    </row>
    <row r="38" spans="1:6" s="55" customFormat="1">
      <c r="A38" s="52"/>
      <c r="B38" s="53" t="s">
        <v>30</v>
      </c>
      <c r="C38" s="53" t="s">
        <v>11</v>
      </c>
      <c r="D38" s="54">
        <v>446</v>
      </c>
      <c r="E38" s="284"/>
      <c r="F38" s="54">
        <f>D38*E38</f>
        <v>0</v>
      </c>
    </row>
    <row r="39" spans="1:6" s="55" customFormat="1">
      <c r="A39" s="52"/>
      <c r="B39" s="53"/>
      <c r="C39" s="53"/>
      <c r="D39" s="54"/>
      <c r="E39" s="284"/>
      <c r="F39" s="54"/>
    </row>
    <row r="40" spans="1:6" s="55" customFormat="1">
      <c r="A40" s="52"/>
      <c r="B40" s="53" t="s">
        <v>135</v>
      </c>
      <c r="C40" s="53"/>
      <c r="D40" s="54"/>
      <c r="E40" s="284"/>
      <c r="F40" s="54"/>
    </row>
    <row r="41" spans="1:6" s="55" customFormat="1">
      <c r="A41" s="52" t="s">
        <v>43</v>
      </c>
      <c r="B41" s="53" t="s">
        <v>136</v>
      </c>
      <c r="C41" s="53"/>
      <c r="D41" s="54"/>
      <c r="E41" s="284"/>
      <c r="F41" s="54"/>
    </row>
    <row r="42" spans="1:6" s="55" customFormat="1">
      <c r="A42" s="52"/>
      <c r="B42" s="53" t="s">
        <v>137</v>
      </c>
      <c r="C42" s="53"/>
      <c r="D42" s="54"/>
      <c r="E42" s="284"/>
      <c r="F42" s="54"/>
    </row>
    <row r="43" spans="1:6" s="55" customFormat="1">
      <c r="A43" s="52"/>
      <c r="B43" s="53" t="s">
        <v>138</v>
      </c>
      <c r="C43" s="53"/>
      <c r="D43" s="54"/>
      <c r="E43" s="284"/>
      <c r="F43" s="54"/>
    </row>
    <row r="44" spans="1:6" s="55" customFormat="1">
      <c r="A44" s="52"/>
      <c r="B44" s="53" t="s">
        <v>139</v>
      </c>
      <c r="C44" s="53" t="s">
        <v>11</v>
      </c>
      <c r="D44" s="54">
        <v>95</v>
      </c>
      <c r="E44" s="284"/>
      <c r="F44" s="54">
        <f>D44*E44</f>
        <v>0</v>
      </c>
    </row>
    <row r="45" spans="1:6" s="55" customFormat="1">
      <c r="A45" s="52"/>
      <c r="B45" s="53"/>
      <c r="C45" s="53"/>
      <c r="D45" s="54"/>
      <c r="E45" s="284"/>
      <c r="F45" s="54"/>
    </row>
    <row r="46" spans="1:6" s="55" customFormat="1">
      <c r="A46" s="52"/>
      <c r="B46" s="53" t="s">
        <v>140</v>
      </c>
      <c r="C46" s="53"/>
      <c r="D46" s="54"/>
      <c r="E46" s="284"/>
      <c r="F46" s="54"/>
    </row>
    <row r="47" spans="1:6" s="55" customFormat="1">
      <c r="A47" s="52" t="s">
        <v>44</v>
      </c>
      <c r="B47" s="53" t="s">
        <v>141</v>
      </c>
      <c r="C47" s="53"/>
      <c r="D47" s="54"/>
      <c r="E47" s="284"/>
      <c r="F47" s="54"/>
    </row>
    <row r="48" spans="1:6" s="55" customFormat="1">
      <c r="A48" s="52"/>
      <c r="B48" s="53" t="s">
        <v>142</v>
      </c>
      <c r="C48" s="53" t="s">
        <v>7</v>
      </c>
      <c r="D48" s="54">
        <v>1840</v>
      </c>
      <c r="E48" s="284"/>
      <c r="F48" s="54">
        <f>D48*E48</f>
        <v>0</v>
      </c>
    </row>
    <row r="49" spans="1:6" s="55" customFormat="1">
      <c r="A49" s="52"/>
      <c r="B49" s="53"/>
      <c r="C49" s="53"/>
      <c r="D49" s="54"/>
      <c r="E49" s="284"/>
      <c r="F49" s="54"/>
    </row>
    <row r="50" spans="1:6" s="55" customFormat="1">
      <c r="A50" s="52"/>
      <c r="B50" s="53" t="s">
        <v>112</v>
      </c>
      <c r="C50" s="53"/>
      <c r="D50" s="54"/>
      <c r="E50" s="284"/>
      <c r="F50" s="54"/>
    </row>
    <row r="51" spans="1:6" s="55" customFormat="1">
      <c r="A51" s="52" t="s">
        <v>94</v>
      </c>
      <c r="B51" s="53" t="s">
        <v>144</v>
      </c>
      <c r="C51" s="53"/>
      <c r="D51" s="54"/>
      <c r="E51" s="284"/>
      <c r="F51" s="54"/>
    </row>
    <row r="52" spans="1:6" s="55" customFormat="1">
      <c r="A52" s="52"/>
      <c r="B52" s="53" t="s">
        <v>370</v>
      </c>
      <c r="C52" s="53"/>
      <c r="D52" s="54"/>
      <c r="E52" s="284"/>
      <c r="F52" s="54"/>
    </row>
    <row r="53" spans="1:6" s="55" customFormat="1">
      <c r="A53" s="52"/>
      <c r="B53" s="53" t="s">
        <v>371</v>
      </c>
      <c r="C53" s="53" t="s">
        <v>7</v>
      </c>
      <c r="D53" s="54">
        <v>1840</v>
      </c>
      <c r="E53" s="284"/>
      <c r="F53" s="54">
        <f>D53*E53</f>
        <v>0</v>
      </c>
    </row>
    <row r="54" spans="1:6" s="55" customFormat="1">
      <c r="A54" s="52"/>
      <c r="B54" s="53"/>
      <c r="C54" s="53"/>
      <c r="D54" s="54"/>
      <c r="E54" s="284"/>
      <c r="F54" s="54"/>
    </row>
    <row r="55" spans="1:6" s="55" customFormat="1">
      <c r="A55" s="52"/>
      <c r="B55" s="53"/>
      <c r="C55" s="53"/>
      <c r="D55" s="54"/>
      <c r="E55" s="284"/>
      <c r="F55" s="54"/>
    </row>
    <row r="56" spans="1:6" s="55" customFormat="1">
      <c r="A56" s="52"/>
      <c r="B56" s="53"/>
      <c r="C56" s="53"/>
      <c r="D56" s="54"/>
      <c r="E56" s="284"/>
      <c r="F56" s="54"/>
    </row>
    <row r="57" spans="1:6" s="55" customFormat="1">
      <c r="A57" s="52"/>
      <c r="B57" s="53" t="s">
        <v>147</v>
      </c>
      <c r="C57" s="53"/>
      <c r="D57" s="54"/>
      <c r="E57" s="284"/>
      <c r="F57" s="54"/>
    </row>
    <row r="58" spans="1:6" s="55" customFormat="1">
      <c r="A58" s="52" t="s">
        <v>95</v>
      </c>
      <c r="B58" s="53" t="s">
        <v>148</v>
      </c>
      <c r="C58" s="53"/>
      <c r="D58" s="54"/>
      <c r="E58" s="284"/>
      <c r="F58" s="54"/>
    </row>
    <row r="59" spans="1:6" s="55" customFormat="1">
      <c r="A59" s="52"/>
      <c r="B59" s="53" t="s">
        <v>149</v>
      </c>
      <c r="C59" s="53" t="s">
        <v>11</v>
      </c>
      <c r="D59" s="54">
        <v>618</v>
      </c>
      <c r="E59" s="284"/>
      <c r="F59" s="54">
        <f>D59*E59</f>
        <v>0</v>
      </c>
    </row>
    <row r="60" spans="1:6" s="55" customFormat="1">
      <c r="A60" s="52"/>
      <c r="B60" s="53"/>
      <c r="C60" s="53"/>
      <c r="D60" s="54"/>
      <c r="E60" s="284"/>
      <c r="F60" s="54"/>
    </row>
    <row r="61" spans="1:6" s="55" customFormat="1">
      <c r="A61" s="52"/>
      <c r="B61" s="53" t="s">
        <v>112</v>
      </c>
      <c r="C61" s="53"/>
      <c r="D61" s="54"/>
      <c r="E61" s="284"/>
      <c r="F61" s="54"/>
    </row>
    <row r="62" spans="1:6" s="55" customFormat="1">
      <c r="A62" s="52" t="s">
        <v>45</v>
      </c>
      <c r="B62" s="53" t="s">
        <v>150</v>
      </c>
      <c r="C62" s="53"/>
      <c r="D62" s="54"/>
      <c r="E62" s="284"/>
      <c r="F62" s="54"/>
    </row>
    <row r="63" spans="1:6" s="55" customFormat="1">
      <c r="A63" s="52"/>
      <c r="B63" s="53" t="s">
        <v>151</v>
      </c>
      <c r="C63" s="53"/>
      <c r="D63" s="54"/>
      <c r="E63" s="284"/>
      <c r="F63" s="54"/>
    </row>
    <row r="64" spans="1:6" s="55" customFormat="1">
      <c r="A64" s="52"/>
      <c r="B64" s="53" t="s">
        <v>152</v>
      </c>
      <c r="C64" s="53" t="s">
        <v>11</v>
      </c>
      <c r="D64" s="54">
        <v>365</v>
      </c>
      <c r="E64" s="284"/>
      <c r="F64" s="54">
        <f>D64*E64</f>
        <v>0</v>
      </c>
    </row>
    <row r="65" spans="1:6" s="55" customFormat="1">
      <c r="A65" s="52"/>
      <c r="B65" s="53"/>
      <c r="C65" s="53"/>
      <c r="D65" s="54"/>
      <c r="E65" s="284"/>
      <c r="F65" s="54"/>
    </row>
    <row r="66" spans="1:6" s="55" customFormat="1">
      <c r="A66" s="52"/>
      <c r="B66" s="53" t="s">
        <v>153</v>
      </c>
      <c r="C66" s="53"/>
      <c r="D66" s="54"/>
      <c r="E66" s="284"/>
      <c r="F66" s="54"/>
    </row>
    <row r="67" spans="1:6" s="55" customFormat="1">
      <c r="A67" s="52" t="s">
        <v>68</v>
      </c>
      <c r="B67" s="53" t="s">
        <v>372</v>
      </c>
      <c r="C67" s="53"/>
      <c r="D67" s="54"/>
      <c r="E67" s="284"/>
      <c r="F67" s="54"/>
    </row>
    <row r="68" spans="1:6" s="55" customFormat="1">
      <c r="A68" s="52"/>
      <c r="B68" s="53" t="s">
        <v>373</v>
      </c>
      <c r="C68" s="53" t="s">
        <v>11</v>
      </c>
      <c r="D68" s="54">
        <v>120</v>
      </c>
      <c r="E68" s="284"/>
      <c r="F68" s="54">
        <f>D68*E68</f>
        <v>0</v>
      </c>
    </row>
    <row r="69" spans="1:6" s="55" customFormat="1">
      <c r="A69" s="52"/>
      <c r="B69" s="53"/>
      <c r="C69" s="53"/>
      <c r="D69" s="54"/>
      <c r="E69" s="284"/>
      <c r="F69" s="54"/>
    </row>
    <row r="70" spans="1:6" s="55" customFormat="1">
      <c r="A70" s="52"/>
      <c r="B70" s="53" t="s">
        <v>155</v>
      </c>
      <c r="C70" s="53"/>
      <c r="D70" s="54"/>
      <c r="E70" s="284"/>
      <c r="F70" s="54"/>
    </row>
    <row r="71" spans="1:6" s="55" customFormat="1">
      <c r="A71" s="52" t="s">
        <v>96</v>
      </c>
      <c r="B71" s="53" t="s">
        <v>156</v>
      </c>
      <c r="C71" s="53"/>
      <c r="D71" s="54"/>
      <c r="E71" s="284"/>
      <c r="F71" s="54"/>
    </row>
    <row r="72" spans="1:6" s="55" customFormat="1">
      <c r="A72" s="52"/>
      <c r="B72" s="53" t="s">
        <v>157</v>
      </c>
      <c r="C72" s="53" t="s">
        <v>7</v>
      </c>
      <c r="D72" s="54">
        <v>758</v>
      </c>
      <c r="E72" s="284"/>
      <c r="F72" s="54">
        <f>D72*E72</f>
        <v>0</v>
      </c>
    </row>
    <row r="73" spans="1:6" s="55" customFormat="1">
      <c r="A73" s="52"/>
      <c r="B73" s="53"/>
      <c r="C73" s="53"/>
      <c r="D73" s="54"/>
      <c r="E73" s="284"/>
      <c r="F73" s="54"/>
    </row>
    <row r="74" spans="1:6" s="55" customFormat="1">
      <c r="A74" s="52"/>
      <c r="B74" s="53" t="s">
        <v>55</v>
      </c>
      <c r="C74" s="53"/>
      <c r="D74" s="54"/>
      <c r="E74" s="284"/>
      <c r="F74" s="54"/>
    </row>
    <row r="75" spans="1:6" s="55" customFormat="1">
      <c r="A75" s="52" t="s">
        <v>158</v>
      </c>
      <c r="B75" s="53" t="s">
        <v>56</v>
      </c>
      <c r="C75" s="53"/>
      <c r="D75" s="54"/>
      <c r="E75" s="284"/>
      <c r="F75" s="54"/>
    </row>
    <row r="76" spans="1:6" s="55" customFormat="1">
      <c r="A76" s="52"/>
      <c r="B76" s="53" t="s">
        <v>57</v>
      </c>
      <c r="C76" s="53" t="s">
        <v>7</v>
      </c>
      <c r="D76" s="54">
        <v>1312</v>
      </c>
      <c r="E76" s="284"/>
      <c r="F76" s="54">
        <f>D76*E76</f>
        <v>0</v>
      </c>
    </row>
    <row r="77" spans="1:6" s="55" customFormat="1">
      <c r="A77" s="52"/>
      <c r="B77" s="53"/>
      <c r="C77" s="53"/>
      <c r="D77" s="54"/>
      <c r="E77" s="284"/>
      <c r="F77" s="54"/>
    </row>
    <row r="78" spans="1:6" s="55" customFormat="1">
      <c r="A78" s="52"/>
      <c r="B78" s="53" t="s">
        <v>58</v>
      </c>
      <c r="C78" s="53"/>
      <c r="D78" s="54"/>
      <c r="E78" s="284"/>
      <c r="F78" s="54"/>
    </row>
    <row r="79" spans="1:6" s="55" customFormat="1">
      <c r="A79" s="52" t="s">
        <v>159</v>
      </c>
      <c r="B79" s="53" t="s">
        <v>59</v>
      </c>
      <c r="C79" s="53" t="s">
        <v>7</v>
      </c>
      <c r="D79" s="54">
        <v>1312</v>
      </c>
      <c r="E79" s="284"/>
      <c r="F79" s="54">
        <f>D79*E79</f>
        <v>0</v>
      </c>
    </row>
    <row r="80" spans="1:6" s="55" customFormat="1">
      <c r="A80" s="52"/>
      <c r="B80" s="53"/>
      <c r="C80" s="53"/>
      <c r="D80" s="54"/>
      <c r="E80" s="284"/>
      <c r="F80" s="54"/>
    </row>
    <row r="81" spans="1:6" s="55" customFormat="1">
      <c r="A81" s="52"/>
      <c r="B81" s="53" t="s">
        <v>60</v>
      </c>
      <c r="C81" s="53"/>
      <c r="D81" s="54"/>
      <c r="E81" s="284"/>
      <c r="F81" s="54"/>
    </row>
    <row r="82" spans="1:6" s="55" customFormat="1">
      <c r="A82" s="52" t="s">
        <v>160</v>
      </c>
      <c r="B82" s="53" t="s">
        <v>1649</v>
      </c>
      <c r="C82" s="53" t="s">
        <v>12</v>
      </c>
      <c r="D82" s="54">
        <v>140</v>
      </c>
      <c r="E82" s="284"/>
      <c r="F82" s="54">
        <f>D82*E82</f>
        <v>0</v>
      </c>
    </row>
    <row r="83" spans="1:6" s="55" customFormat="1">
      <c r="A83" s="52"/>
      <c r="B83" s="53"/>
      <c r="C83" s="53"/>
      <c r="D83" s="54"/>
      <c r="E83" s="284"/>
      <c r="F83" s="54"/>
    </row>
    <row r="84" spans="1:6" s="55" customFormat="1">
      <c r="A84" s="52"/>
      <c r="B84" s="53" t="s">
        <v>13</v>
      </c>
      <c r="C84" s="53"/>
      <c r="D84" s="54"/>
      <c r="E84" s="284"/>
      <c r="F84" s="54"/>
    </row>
    <row r="85" spans="1:6" s="55" customFormat="1" ht="25.35">
      <c r="A85" s="52" t="s">
        <v>161</v>
      </c>
      <c r="B85" s="329" t="s">
        <v>1650</v>
      </c>
      <c r="C85" s="53" t="s">
        <v>12</v>
      </c>
      <c r="D85" s="54">
        <v>982</v>
      </c>
      <c r="E85" s="284"/>
      <c r="F85" s="54">
        <f>D85*E85</f>
        <v>0</v>
      </c>
    </row>
    <row r="86" spans="1:6" s="55" customFormat="1">
      <c r="A86" s="52"/>
      <c r="B86" s="53"/>
      <c r="C86" s="53"/>
      <c r="D86" s="54"/>
      <c r="E86" s="284"/>
      <c r="F86" s="54"/>
    </row>
    <row r="87" spans="1:6" s="55" customFormat="1">
      <c r="A87" s="52"/>
      <c r="B87" s="53" t="s">
        <v>61</v>
      </c>
      <c r="C87" s="53"/>
      <c r="D87" s="54"/>
      <c r="E87" s="284"/>
      <c r="F87" s="54"/>
    </row>
    <row r="88" spans="1:6" s="55" customFormat="1">
      <c r="A88" s="52" t="s">
        <v>162</v>
      </c>
      <c r="B88" s="53" t="s">
        <v>62</v>
      </c>
      <c r="C88" s="53"/>
      <c r="D88" s="54"/>
      <c r="E88" s="284"/>
      <c r="F88" s="54"/>
    </row>
    <row r="89" spans="1:6" s="55" customFormat="1">
      <c r="A89" s="52"/>
      <c r="B89" s="53" t="s">
        <v>63</v>
      </c>
      <c r="C89" s="53" t="s">
        <v>11</v>
      </c>
      <c r="D89" s="54">
        <v>53</v>
      </c>
      <c r="E89" s="284"/>
      <c r="F89" s="54">
        <f>D89*E89</f>
        <v>0</v>
      </c>
    </row>
    <row r="90" spans="1:6" s="55" customFormat="1">
      <c r="A90" s="52"/>
      <c r="B90" s="53"/>
      <c r="C90" s="53"/>
      <c r="D90" s="54"/>
      <c r="E90" s="284"/>
      <c r="F90" s="54"/>
    </row>
    <row r="91" spans="1:6" s="55" customFormat="1">
      <c r="A91" s="52"/>
      <c r="B91" s="53" t="s">
        <v>39</v>
      </c>
      <c r="C91" s="53"/>
      <c r="D91" s="54"/>
      <c r="E91" s="284"/>
      <c r="F91" s="54"/>
    </row>
    <row r="92" spans="1:6" s="55" customFormat="1">
      <c r="A92" s="52" t="s">
        <v>163</v>
      </c>
      <c r="B92" s="53" t="s">
        <v>40</v>
      </c>
      <c r="C92" s="53"/>
      <c r="D92" s="54"/>
      <c r="E92" s="284"/>
      <c r="F92" s="54"/>
    </row>
    <row r="93" spans="1:6" s="55" customFormat="1">
      <c r="A93" s="52"/>
      <c r="B93" s="53" t="s">
        <v>41</v>
      </c>
      <c r="C93" s="53" t="s">
        <v>11</v>
      </c>
      <c r="D93" s="54">
        <v>365</v>
      </c>
      <c r="E93" s="284"/>
      <c r="F93" s="54">
        <f>D93*E93</f>
        <v>0</v>
      </c>
    </row>
    <row r="94" spans="1:6" s="55" customFormat="1" ht="13" thickBot="1">
      <c r="A94" s="21"/>
      <c r="B94" s="27"/>
      <c r="C94" s="26"/>
      <c r="D94" s="57"/>
      <c r="E94" s="51"/>
      <c r="F94" s="54"/>
    </row>
    <row r="95" spans="1:6" s="55" customFormat="1" ht="13" thickBot="1">
      <c r="A95" s="21"/>
      <c r="B95" s="22" t="s">
        <v>10</v>
      </c>
      <c r="C95" s="23"/>
      <c r="D95" s="24"/>
      <c r="E95" s="286"/>
      <c r="F95" s="25">
        <f>SUM(F30:F94)</f>
        <v>0</v>
      </c>
    </row>
    <row r="96" spans="1:6" s="55" customFormat="1">
      <c r="A96" s="21"/>
      <c r="B96" s="53"/>
      <c r="C96" s="26"/>
      <c r="D96" s="57"/>
      <c r="E96" s="51"/>
      <c r="F96" s="54"/>
    </row>
    <row r="97" spans="1:6" s="55" customFormat="1">
      <c r="A97" s="21" t="s">
        <v>97</v>
      </c>
      <c r="B97" s="27" t="s">
        <v>14</v>
      </c>
      <c r="C97" s="26"/>
      <c r="D97" s="57"/>
      <c r="E97" s="51"/>
      <c r="F97" s="54"/>
    </row>
    <row r="98" spans="1:6" s="55" customFormat="1">
      <c r="A98" s="52"/>
      <c r="B98" s="53"/>
      <c r="C98" s="53"/>
      <c r="D98" s="54"/>
      <c r="E98" s="284"/>
      <c r="F98" s="54"/>
    </row>
    <row r="99" spans="1:6" s="30" customFormat="1">
      <c r="A99" s="52"/>
      <c r="B99" s="53" t="s">
        <v>164</v>
      </c>
      <c r="C99" s="53"/>
      <c r="D99" s="54"/>
      <c r="E99" s="284"/>
      <c r="F99" s="54"/>
    </row>
    <row r="100" spans="1:6" s="30" customFormat="1">
      <c r="A100" s="52" t="s">
        <v>98</v>
      </c>
      <c r="B100" s="53" t="s">
        <v>165</v>
      </c>
      <c r="C100" s="53"/>
      <c r="D100" s="54"/>
      <c r="E100" s="284"/>
      <c r="F100" s="54"/>
    </row>
    <row r="101" spans="1:6" s="30" customFormat="1">
      <c r="A101" s="52"/>
      <c r="B101" s="53" t="s">
        <v>166</v>
      </c>
      <c r="C101" s="53"/>
      <c r="D101" s="54"/>
      <c r="E101" s="284"/>
      <c r="F101" s="54"/>
    </row>
    <row r="102" spans="1:6" s="30" customFormat="1">
      <c r="A102" s="52"/>
      <c r="B102" s="53" t="s">
        <v>167</v>
      </c>
      <c r="C102" s="53" t="s">
        <v>11</v>
      </c>
      <c r="D102" s="54">
        <v>328</v>
      </c>
      <c r="E102" s="284"/>
      <c r="F102" s="54">
        <f>D102*E102</f>
        <v>0</v>
      </c>
    </row>
    <row r="103" spans="1:6" s="30" customFormat="1">
      <c r="A103" s="52"/>
      <c r="B103" s="53"/>
      <c r="C103" s="53"/>
      <c r="D103" s="54"/>
      <c r="E103" s="284"/>
      <c r="F103" s="54"/>
    </row>
    <row r="104" spans="1:6">
      <c r="A104" s="48"/>
      <c r="B104" s="38" t="s">
        <v>374</v>
      </c>
      <c r="C104" s="38"/>
      <c r="D104" s="45"/>
      <c r="E104" s="284"/>
      <c r="F104" s="45"/>
    </row>
    <row r="105" spans="1:6">
      <c r="A105" s="48" t="s">
        <v>27</v>
      </c>
      <c r="B105" s="38" t="s">
        <v>375</v>
      </c>
      <c r="C105" s="38"/>
      <c r="D105" s="45"/>
      <c r="E105" s="284"/>
      <c r="F105" s="45"/>
    </row>
    <row r="106" spans="1:6">
      <c r="A106" s="48"/>
      <c r="B106" s="38" t="s">
        <v>376</v>
      </c>
      <c r="C106" s="38"/>
      <c r="D106" s="45"/>
      <c r="E106" s="284"/>
      <c r="F106" s="45"/>
    </row>
    <row r="107" spans="1:6">
      <c r="A107" s="48"/>
      <c r="B107" s="38" t="s">
        <v>655</v>
      </c>
      <c r="C107" s="35"/>
      <c r="D107" s="35"/>
      <c r="E107" s="287"/>
      <c r="F107" s="35"/>
    </row>
    <row r="108" spans="1:6">
      <c r="A108" s="48"/>
      <c r="B108" s="38" t="s">
        <v>176</v>
      </c>
      <c r="C108" s="38" t="s">
        <v>12</v>
      </c>
      <c r="D108" s="45">
        <v>361</v>
      </c>
      <c r="E108" s="284"/>
      <c r="F108" s="45">
        <f>D108*E108</f>
        <v>0</v>
      </c>
    </row>
    <row r="109" spans="1:6">
      <c r="A109" s="48"/>
      <c r="B109" s="38" t="s">
        <v>661</v>
      </c>
      <c r="C109" s="38"/>
      <c r="D109" s="45"/>
      <c r="E109" s="284"/>
      <c r="F109" s="45"/>
    </row>
    <row r="110" spans="1:6">
      <c r="A110" s="48"/>
      <c r="B110" s="38"/>
      <c r="C110" s="38"/>
      <c r="D110" s="45"/>
      <c r="E110" s="284"/>
      <c r="F110" s="45"/>
    </row>
    <row r="111" spans="1:6">
      <c r="A111" s="48"/>
      <c r="B111" s="38"/>
      <c r="C111" s="38"/>
      <c r="D111" s="45"/>
      <c r="E111" s="284"/>
      <c r="F111" s="45"/>
    </row>
    <row r="112" spans="1:6" s="30" customFormat="1">
      <c r="A112" s="52"/>
      <c r="B112" s="53"/>
      <c r="C112" s="53"/>
      <c r="D112" s="54"/>
      <c r="E112" s="284"/>
      <c r="F112" s="54"/>
    </row>
    <row r="113" spans="1:6" s="55" customFormat="1">
      <c r="A113" s="52"/>
      <c r="B113" s="53" t="s">
        <v>177</v>
      </c>
      <c r="C113" s="53"/>
      <c r="D113" s="54"/>
      <c r="E113" s="284"/>
      <c r="F113" s="54"/>
    </row>
    <row r="114" spans="1:6" s="55" customFormat="1">
      <c r="A114" s="52" t="s">
        <v>27</v>
      </c>
      <c r="B114" s="53" t="s">
        <v>169</v>
      </c>
      <c r="C114" s="53"/>
      <c r="D114" s="54"/>
      <c r="E114" s="284"/>
      <c r="F114" s="54"/>
    </row>
    <row r="115" spans="1:6" s="55" customFormat="1">
      <c r="A115" s="52"/>
      <c r="B115" s="53" t="s">
        <v>170</v>
      </c>
      <c r="C115" s="53"/>
      <c r="D115" s="54"/>
      <c r="E115" s="287"/>
      <c r="F115" s="54"/>
    </row>
    <row r="116" spans="1:6" s="55" customFormat="1">
      <c r="A116" s="52"/>
      <c r="B116" s="53" t="s">
        <v>623</v>
      </c>
      <c r="C116" s="53"/>
      <c r="D116" s="54"/>
      <c r="E116" s="284"/>
      <c r="F116" s="54"/>
    </row>
    <row r="117" spans="1:6" s="55" customFormat="1">
      <c r="A117" s="52"/>
      <c r="B117" s="53" t="s">
        <v>183</v>
      </c>
      <c r="C117" s="53" t="s">
        <v>7</v>
      </c>
      <c r="D117" s="54">
        <v>1415</v>
      </c>
      <c r="E117" s="284"/>
      <c r="F117" s="54">
        <f>D117*E117</f>
        <v>0</v>
      </c>
    </row>
    <row r="118" spans="1:6" s="55" customFormat="1">
      <c r="A118" s="52"/>
      <c r="B118" s="53" t="s">
        <v>662</v>
      </c>
      <c r="C118" s="53"/>
      <c r="D118" s="54"/>
      <c r="E118" s="284"/>
      <c r="F118" s="54"/>
    </row>
    <row r="119" spans="1:6" s="55" customFormat="1">
      <c r="A119" s="52"/>
      <c r="B119" s="53"/>
      <c r="C119" s="53"/>
      <c r="D119" s="54"/>
      <c r="E119" s="284"/>
      <c r="F119" s="54"/>
    </row>
    <row r="120" spans="1:6" s="55" customFormat="1">
      <c r="A120" s="52"/>
      <c r="B120" s="53"/>
      <c r="C120" s="53"/>
      <c r="D120" s="54"/>
      <c r="E120" s="284"/>
      <c r="F120" s="54"/>
    </row>
    <row r="121" spans="1:6" s="55" customFormat="1">
      <c r="A121" s="52"/>
      <c r="B121" s="53" t="s">
        <v>168</v>
      </c>
      <c r="C121" s="53"/>
      <c r="D121" s="54"/>
      <c r="E121" s="284"/>
      <c r="F121" s="54"/>
    </row>
    <row r="122" spans="1:6" s="55" customFormat="1">
      <c r="A122" s="52" t="s">
        <v>174</v>
      </c>
      <c r="B122" s="53" t="s">
        <v>169</v>
      </c>
      <c r="C122" s="53"/>
      <c r="D122" s="54"/>
      <c r="E122" s="284"/>
      <c r="F122" s="54"/>
    </row>
    <row r="123" spans="1:6" s="55" customFormat="1">
      <c r="A123" s="52"/>
      <c r="B123" s="53" t="s">
        <v>170</v>
      </c>
      <c r="C123" s="53"/>
      <c r="D123" s="54"/>
      <c r="E123" s="287"/>
      <c r="F123" s="54"/>
    </row>
    <row r="124" spans="1:6" s="55" customFormat="1">
      <c r="A124" s="52"/>
      <c r="B124" s="53" t="s">
        <v>171</v>
      </c>
      <c r="C124" s="53"/>
      <c r="D124" s="54"/>
      <c r="E124" s="284"/>
      <c r="F124" s="54"/>
    </row>
    <row r="125" spans="1:6" s="55" customFormat="1">
      <c r="A125" s="52"/>
      <c r="B125" s="53" t="s">
        <v>172</v>
      </c>
      <c r="E125" s="287"/>
    </row>
    <row r="126" spans="1:6" s="55" customFormat="1">
      <c r="A126" s="52"/>
      <c r="B126" s="53" t="s">
        <v>624</v>
      </c>
      <c r="C126" s="53" t="s">
        <v>7</v>
      </c>
      <c r="D126" s="54">
        <v>3870</v>
      </c>
      <c r="E126" s="284"/>
      <c r="F126" s="54">
        <f>D126*E126</f>
        <v>0</v>
      </c>
    </row>
    <row r="127" spans="1:6" s="55" customFormat="1">
      <c r="A127" s="52"/>
      <c r="B127" s="53"/>
      <c r="C127" s="53"/>
      <c r="D127" s="54"/>
      <c r="E127" s="284"/>
      <c r="F127" s="54"/>
    </row>
    <row r="128" spans="1:6" s="55" customFormat="1">
      <c r="A128" s="52"/>
      <c r="B128" s="53" t="s">
        <v>168</v>
      </c>
      <c r="C128" s="53"/>
      <c r="D128" s="54"/>
      <c r="E128" s="284"/>
      <c r="F128" s="54"/>
    </row>
    <row r="129" spans="1:6" s="55" customFormat="1">
      <c r="A129" s="52" t="s">
        <v>178</v>
      </c>
      <c r="B129" s="53" t="s">
        <v>169</v>
      </c>
      <c r="C129" s="53"/>
      <c r="D129" s="54"/>
      <c r="E129" s="284"/>
      <c r="F129" s="54"/>
    </row>
    <row r="130" spans="1:6" s="55" customFormat="1">
      <c r="A130" s="52"/>
      <c r="B130" s="53" t="s">
        <v>170</v>
      </c>
      <c r="C130" s="53"/>
      <c r="D130" s="54"/>
      <c r="E130" s="284"/>
      <c r="F130" s="54"/>
    </row>
    <row r="131" spans="1:6" s="55" customFormat="1">
      <c r="A131" s="52"/>
      <c r="B131" s="53" t="s">
        <v>171</v>
      </c>
      <c r="C131" s="53"/>
      <c r="D131" s="54"/>
      <c r="E131" s="284"/>
      <c r="F131" s="54"/>
    </row>
    <row r="132" spans="1:6" s="55" customFormat="1">
      <c r="A132" s="52"/>
      <c r="B132" s="53" t="s">
        <v>176</v>
      </c>
      <c r="C132" s="53" t="s">
        <v>7</v>
      </c>
      <c r="D132" s="54">
        <v>1415</v>
      </c>
      <c r="E132" s="284"/>
      <c r="F132" s="54">
        <f>D132*E132</f>
        <v>0</v>
      </c>
    </row>
    <row r="133" spans="1:6" s="55" customFormat="1">
      <c r="A133" s="52"/>
      <c r="B133" s="53" t="s">
        <v>662</v>
      </c>
      <c r="C133" s="53"/>
      <c r="D133" s="54"/>
      <c r="E133" s="284"/>
      <c r="F133" s="54"/>
    </row>
    <row r="134" spans="1:6" s="55" customFormat="1">
      <c r="A134" s="52"/>
      <c r="B134" s="53"/>
      <c r="C134" s="53"/>
      <c r="D134" s="54"/>
      <c r="E134" s="284"/>
      <c r="F134" s="54"/>
    </row>
    <row r="135" spans="1:6" s="55" customFormat="1">
      <c r="A135" s="52"/>
      <c r="B135" s="53" t="s">
        <v>177</v>
      </c>
      <c r="C135" s="53"/>
      <c r="D135" s="54"/>
      <c r="E135" s="284"/>
      <c r="F135" s="54"/>
    </row>
    <row r="136" spans="1:6" s="55" customFormat="1">
      <c r="A136" s="52" t="s">
        <v>190</v>
      </c>
      <c r="B136" s="53" t="s">
        <v>179</v>
      </c>
      <c r="C136" s="53"/>
      <c r="D136" s="54"/>
      <c r="E136" s="284"/>
      <c r="F136" s="54"/>
    </row>
    <row r="137" spans="1:6" s="55" customFormat="1">
      <c r="A137" s="52"/>
      <c r="B137" s="53" t="s">
        <v>180</v>
      </c>
      <c r="C137" s="53"/>
      <c r="D137" s="54"/>
      <c r="E137" s="284"/>
      <c r="F137" s="54"/>
    </row>
    <row r="138" spans="1:6" s="55" customFormat="1">
      <c r="A138" s="52"/>
      <c r="B138" s="53" t="s">
        <v>181</v>
      </c>
      <c r="C138" s="53"/>
      <c r="D138" s="54"/>
      <c r="E138" s="284"/>
      <c r="F138" s="54"/>
    </row>
    <row r="139" spans="1:6" s="55" customFormat="1">
      <c r="A139" s="52"/>
      <c r="B139" s="53" t="s">
        <v>182</v>
      </c>
      <c r="C139" s="53"/>
      <c r="D139" s="54"/>
      <c r="E139" s="284"/>
      <c r="F139" s="54"/>
    </row>
    <row r="140" spans="1:6" s="55" customFormat="1">
      <c r="A140" s="52"/>
      <c r="B140" s="53" t="s">
        <v>183</v>
      </c>
      <c r="C140" s="53" t="s">
        <v>7</v>
      </c>
      <c r="D140" s="54">
        <v>2455</v>
      </c>
      <c r="E140" s="284"/>
      <c r="F140" s="54">
        <f>D140*E140</f>
        <v>0</v>
      </c>
    </row>
    <row r="141" spans="1:6" s="55" customFormat="1">
      <c r="A141" s="52"/>
      <c r="B141" s="53" t="s">
        <v>377</v>
      </c>
      <c r="C141" s="53"/>
      <c r="D141" s="54"/>
      <c r="E141" s="284"/>
      <c r="F141" s="54"/>
    </row>
    <row r="142" spans="1:6" s="55" customFormat="1">
      <c r="A142" s="52"/>
      <c r="B142" s="53"/>
      <c r="C142" s="53"/>
      <c r="D142" s="54"/>
      <c r="E142" s="284"/>
      <c r="F142" s="54"/>
    </row>
    <row r="143" spans="1:6" s="55" customFormat="1">
      <c r="A143" s="52"/>
      <c r="B143" s="53" t="s">
        <v>112</v>
      </c>
      <c r="C143" s="53"/>
      <c r="D143" s="54"/>
      <c r="E143" s="284"/>
      <c r="F143" s="54"/>
    </row>
    <row r="144" spans="1:6" s="55" customFormat="1">
      <c r="A144" s="52" t="s">
        <v>195</v>
      </c>
      <c r="B144" s="53" t="s">
        <v>191</v>
      </c>
      <c r="C144" s="53"/>
      <c r="D144" s="54"/>
      <c r="E144" s="284"/>
      <c r="F144" s="54"/>
    </row>
    <row r="145" spans="1:6" s="55" customFormat="1">
      <c r="A145" s="52"/>
      <c r="B145" s="53" t="s">
        <v>390</v>
      </c>
      <c r="C145" s="53"/>
      <c r="D145" s="54"/>
      <c r="E145" s="284"/>
      <c r="F145" s="54"/>
    </row>
    <row r="146" spans="1:6" s="55" customFormat="1">
      <c r="A146" s="52"/>
      <c r="B146" s="53" t="s">
        <v>391</v>
      </c>
      <c r="C146" s="53" t="s">
        <v>134</v>
      </c>
      <c r="D146" s="54">
        <v>205</v>
      </c>
      <c r="E146" s="284"/>
      <c r="F146" s="54">
        <f>D146*E146</f>
        <v>0</v>
      </c>
    </row>
    <row r="147" spans="1:6" s="55" customFormat="1">
      <c r="A147" s="52"/>
      <c r="B147" s="53"/>
      <c r="C147" s="53"/>
      <c r="D147" s="54"/>
      <c r="E147" s="284"/>
      <c r="F147" s="54"/>
    </row>
    <row r="148" spans="1:6" s="55" customFormat="1">
      <c r="A148" s="52"/>
      <c r="B148" s="53" t="s">
        <v>112</v>
      </c>
      <c r="C148" s="53"/>
      <c r="D148" s="54"/>
      <c r="E148" s="284"/>
      <c r="F148" s="54"/>
    </row>
    <row r="149" spans="1:6" s="55" customFormat="1">
      <c r="A149" s="52" t="s">
        <v>199</v>
      </c>
      <c r="B149" s="53" t="s">
        <v>218</v>
      </c>
      <c r="C149" s="53"/>
      <c r="D149" s="54"/>
      <c r="E149" s="284"/>
      <c r="F149" s="54"/>
    </row>
    <row r="150" spans="1:6" s="55" customFormat="1">
      <c r="A150" s="52"/>
      <c r="B150" s="53" t="s">
        <v>219</v>
      </c>
      <c r="C150" s="53"/>
      <c r="D150" s="54"/>
      <c r="E150" s="284"/>
      <c r="F150" s="54"/>
    </row>
    <row r="151" spans="1:6" s="55" customFormat="1">
      <c r="A151" s="52"/>
      <c r="B151" s="53" t="s">
        <v>220</v>
      </c>
      <c r="C151" s="53" t="s">
        <v>134</v>
      </c>
      <c r="D151" s="54">
        <v>240</v>
      </c>
      <c r="E151" s="284"/>
      <c r="F151" s="54">
        <f>D151*E151</f>
        <v>0</v>
      </c>
    </row>
    <row r="152" spans="1:6" s="55" customFormat="1">
      <c r="A152" s="52"/>
      <c r="B152" s="53"/>
      <c r="C152" s="53"/>
      <c r="D152" s="54"/>
      <c r="E152" s="284"/>
      <c r="F152" s="54"/>
    </row>
    <row r="153" spans="1:6" s="55" customFormat="1">
      <c r="A153" s="52"/>
      <c r="B153" s="53" t="s">
        <v>81</v>
      </c>
      <c r="C153" s="53"/>
      <c r="D153" s="54"/>
      <c r="E153" s="284"/>
      <c r="F153" s="54"/>
    </row>
    <row r="154" spans="1:6" s="55" customFormat="1">
      <c r="A154" s="52" t="s">
        <v>200</v>
      </c>
      <c r="B154" s="53" t="s">
        <v>78</v>
      </c>
      <c r="C154" s="53"/>
      <c r="D154" s="54"/>
      <c r="E154" s="284"/>
      <c r="F154" s="54"/>
    </row>
    <row r="155" spans="1:6" s="55" customFormat="1">
      <c r="A155" s="52"/>
      <c r="B155" s="53" t="s">
        <v>82</v>
      </c>
      <c r="C155" s="53" t="s">
        <v>11</v>
      </c>
      <c r="D155" s="54">
        <v>55</v>
      </c>
      <c r="E155" s="284"/>
      <c r="F155" s="54">
        <f>D155*E155</f>
        <v>0</v>
      </c>
    </row>
    <row r="156" spans="1:6" s="55" customFormat="1" ht="13" thickBot="1">
      <c r="A156" s="21"/>
      <c r="B156" s="27"/>
      <c r="C156" s="26"/>
      <c r="D156" s="57"/>
      <c r="E156" s="51"/>
      <c r="F156" s="54"/>
    </row>
    <row r="157" spans="1:6" s="55" customFormat="1" ht="13" thickBot="1">
      <c r="A157" s="21"/>
      <c r="B157" s="22" t="s">
        <v>15</v>
      </c>
      <c r="C157" s="23"/>
      <c r="D157" s="24"/>
      <c r="E157" s="286"/>
      <c r="F157" s="25">
        <f>SUM(F97:F156)</f>
        <v>0</v>
      </c>
    </row>
    <row r="158" spans="1:6" s="55" customFormat="1">
      <c r="A158" s="21"/>
      <c r="B158" s="53"/>
      <c r="C158" s="26"/>
      <c r="D158" s="57"/>
      <c r="E158" s="51"/>
      <c r="F158" s="54"/>
    </row>
    <row r="159" spans="1:6" s="55" customFormat="1">
      <c r="A159" s="21" t="s">
        <v>99</v>
      </c>
      <c r="B159" s="27" t="s">
        <v>221</v>
      </c>
      <c r="C159" s="26"/>
      <c r="D159" s="57"/>
      <c r="E159" s="51"/>
      <c r="F159" s="54"/>
    </row>
    <row r="160" spans="1:6" s="55" customFormat="1">
      <c r="A160" s="52"/>
      <c r="B160" s="53"/>
      <c r="C160" s="53"/>
      <c r="D160" s="54"/>
      <c r="E160" s="284"/>
      <c r="F160" s="54"/>
    </row>
    <row r="161" spans="1:6" s="55" customFormat="1">
      <c r="A161" s="52"/>
      <c r="B161" s="53" t="s">
        <v>112</v>
      </c>
      <c r="C161" s="53"/>
      <c r="D161" s="54"/>
      <c r="E161" s="284"/>
      <c r="F161" s="54"/>
    </row>
    <row r="162" spans="1:6" s="55" customFormat="1">
      <c r="A162" s="52" t="s">
        <v>100</v>
      </c>
      <c r="B162" s="53" t="s">
        <v>231</v>
      </c>
      <c r="C162" s="53"/>
      <c r="D162" s="54"/>
      <c r="E162" s="284"/>
      <c r="F162" s="54"/>
    </row>
    <row r="163" spans="1:6" s="55" customFormat="1">
      <c r="A163" s="52"/>
      <c r="B163" s="53" t="s">
        <v>232</v>
      </c>
      <c r="C163" s="53"/>
      <c r="D163" s="54"/>
      <c r="E163" s="284"/>
      <c r="F163" s="54"/>
    </row>
    <row r="164" spans="1:6" s="55" customFormat="1">
      <c r="A164" s="52"/>
      <c r="B164" s="53" t="s">
        <v>239</v>
      </c>
      <c r="C164" s="53"/>
      <c r="D164" s="54"/>
      <c r="E164" s="284"/>
      <c r="F164" s="54"/>
    </row>
    <row r="165" spans="1:6" s="55" customFormat="1">
      <c r="A165" s="52"/>
      <c r="B165" s="53" t="s">
        <v>234</v>
      </c>
      <c r="C165" s="53"/>
      <c r="D165" s="54"/>
      <c r="E165" s="284"/>
      <c r="F165" s="54"/>
    </row>
    <row r="166" spans="1:6" s="55" customFormat="1">
      <c r="A166" s="52"/>
      <c r="B166" s="53" t="s">
        <v>235</v>
      </c>
      <c r="C166" s="53"/>
      <c r="D166" s="54"/>
      <c r="E166" s="284"/>
      <c r="F166" s="54"/>
    </row>
    <row r="167" spans="1:6" s="55" customFormat="1">
      <c r="A167" s="52"/>
      <c r="B167" s="53" t="s">
        <v>236</v>
      </c>
      <c r="C167" s="53"/>
      <c r="D167" s="54"/>
      <c r="E167" s="284"/>
      <c r="F167" s="54"/>
    </row>
    <row r="168" spans="1:6" s="55" customFormat="1">
      <c r="A168" s="52"/>
      <c r="B168" s="53" t="s">
        <v>237</v>
      </c>
      <c r="C168" s="53" t="s">
        <v>134</v>
      </c>
      <c r="D168" s="54">
        <v>35</v>
      </c>
      <c r="E168" s="284"/>
      <c r="F168" s="54">
        <f>D168*E168</f>
        <v>0</v>
      </c>
    </row>
    <row r="169" spans="1:6" s="55" customFormat="1">
      <c r="A169" s="52"/>
      <c r="B169" s="53"/>
      <c r="C169" s="53"/>
      <c r="D169" s="54"/>
      <c r="E169" s="284"/>
      <c r="F169" s="54"/>
    </row>
    <row r="170" spans="1:6" s="55" customFormat="1">
      <c r="A170" s="52"/>
      <c r="B170" s="53" t="s">
        <v>112</v>
      </c>
      <c r="C170" s="53"/>
      <c r="D170" s="54"/>
      <c r="E170" s="284"/>
      <c r="F170" s="54"/>
    </row>
    <row r="171" spans="1:6" s="55" customFormat="1">
      <c r="A171" s="52" t="s">
        <v>101</v>
      </c>
      <c r="B171" s="53" t="s">
        <v>241</v>
      </c>
      <c r="C171" s="53"/>
      <c r="D171" s="54"/>
      <c r="E171" s="284"/>
      <c r="F171" s="54"/>
    </row>
    <row r="172" spans="1:6" s="55" customFormat="1">
      <c r="A172" s="52"/>
      <c r="B172" s="53" t="s">
        <v>242</v>
      </c>
      <c r="C172" s="53"/>
      <c r="D172" s="54"/>
      <c r="E172" s="284"/>
      <c r="F172" s="54"/>
    </row>
    <row r="173" spans="1:6" s="55" customFormat="1">
      <c r="A173" s="52"/>
      <c r="B173" s="53" t="s">
        <v>395</v>
      </c>
      <c r="C173" s="53"/>
      <c r="D173" s="54"/>
      <c r="E173" s="284"/>
      <c r="F173" s="54"/>
    </row>
    <row r="174" spans="1:6" s="55" customFormat="1">
      <c r="A174" s="52"/>
      <c r="B174" s="53" t="s">
        <v>244</v>
      </c>
      <c r="C174" s="53"/>
      <c r="D174" s="54"/>
      <c r="E174" s="284"/>
      <c r="F174" s="54"/>
    </row>
    <row r="175" spans="1:6" s="55" customFormat="1">
      <c r="A175" s="52"/>
      <c r="B175" s="53" t="s">
        <v>245</v>
      </c>
      <c r="C175" s="53" t="s">
        <v>6</v>
      </c>
      <c r="D175" s="54">
        <v>4</v>
      </c>
      <c r="E175" s="284"/>
      <c r="F175" s="54">
        <f>D175*E175</f>
        <v>0</v>
      </c>
    </row>
    <row r="176" spans="1:6" s="55" customFormat="1">
      <c r="A176" s="52"/>
      <c r="B176" s="53"/>
      <c r="C176" s="53"/>
      <c r="D176" s="54"/>
      <c r="E176" s="284"/>
      <c r="F176" s="54"/>
    </row>
    <row r="177" spans="1:6" s="55" customFormat="1">
      <c r="A177" s="52"/>
      <c r="B177" s="53" t="s">
        <v>463</v>
      </c>
      <c r="C177" s="53"/>
      <c r="D177" s="54"/>
      <c r="E177" s="284"/>
      <c r="F177" s="54"/>
    </row>
    <row r="178" spans="1:6" s="55" customFormat="1">
      <c r="A178" s="52" t="s">
        <v>102</v>
      </c>
      <c r="B178" s="53" t="s">
        <v>397</v>
      </c>
      <c r="C178" s="53"/>
      <c r="D178" s="54"/>
      <c r="E178" s="284"/>
      <c r="F178" s="54"/>
    </row>
    <row r="179" spans="1:6" s="55" customFormat="1">
      <c r="A179" s="52"/>
      <c r="B179" s="53" t="s">
        <v>542</v>
      </c>
      <c r="C179" s="53"/>
      <c r="D179" s="54"/>
      <c r="E179" s="284"/>
      <c r="F179" s="54"/>
    </row>
    <row r="180" spans="1:6" s="55" customFormat="1">
      <c r="A180" s="52"/>
      <c r="B180" s="53" t="s">
        <v>399</v>
      </c>
      <c r="C180" s="53" t="s">
        <v>6</v>
      </c>
      <c r="D180" s="54">
        <v>6</v>
      </c>
      <c r="E180" s="284"/>
      <c r="F180" s="54">
        <f>D180*E180</f>
        <v>0</v>
      </c>
    </row>
    <row r="181" spans="1:6" s="55" customFormat="1">
      <c r="A181" s="52"/>
      <c r="B181" s="53"/>
      <c r="C181" s="53"/>
      <c r="D181" s="54"/>
      <c r="E181" s="284"/>
      <c r="F181" s="54"/>
    </row>
    <row r="182" spans="1:6">
      <c r="A182" s="48"/>
      <c r="B182" s="38" t="s">
        <v>252</v>
      </c>
      <c r="C182" s="38"/>
      <c r="D182" s="45"/>
      <c r="E182" s="284"/>
      <c r="F182" s="45"/>
    </row>
    <row r="183" spans="1:6">
      <c r="A183" s="48" t="s">
        <v>238</v>
      </c>
      <c r="B183" s="38" t="s">
        <v>254</v>
      </c>
      <c r="C183" s="38"/>
      <c r="D183" s="45"/>
      <c r="E183" s="284"/>
      <c r="F183" s="45"/>
    </row>
    <row r="184" spans="1:6">
      <c r="A184" s="48"/>
      <c r="B184" s="38" t="s">
        <v>255</v>
      </c>
      <c r="C184" s="38"/>
      <c r="D184" s="45"/>
      <c r="E184" s="284"/>
      <c r="F184" s="45"/>
    </row>
    <row r="185" spans="1:6">
      <c r="A185" s="48"/>
      <c r="B185" s="38" t="s">
        <v>256</v>
      </c>
      <c r="C185" s="38" t="s">
        <v>6</v>
      </c>
      <c r="D185" s="45">
        <v>2</v>
      </c>
      <c r="E185" s="284"/>
      <c r="F185" s="45">
        <f>D185*E185</f>
        <v>0</v>
      </c>
    </row>
    <row r="186" spans="1:6" ht="13" thickBot="1">
      <c r="A186" s="40"/>
      <c r="B186" s="39"/>
      <c r="E186" s="51"/>
      <c r="F186" s="45"/>
    </row>
    <row r="187" spans="1:6" s="55" customFormat="1" ht="13" thickBot="1">
      <c r="A187" s="21"/>
      <c r="B187" s="22" t="s">
        <v>257</v>
      </c>
      <c r="C187" s="23"/>
      <c r="D187" s="24"/>
      <c r="E187" s="286"/>
      <c r="F187" s="25">
        <f>SUM(F159:F185)</f>
        <v>0</v>
      </c>
    </row>
    <row r="188" spans="1:6" s="55" customFormat="1">
      <c r="A188" s="21"/>
      <c r="B188" s="53"/>
      <c r="C188" s="26"/>
      <c r="D188" s="57"/>
      <c r="E188" s="51"/>
      <c r="F188" s="54"/>
    </row>
    <row r="189" spans="1:6" s="55" customFormat="1">
      <c r="A189" s="21" t="s">
        <v>103</v>
      </c>
      <c r="B189" s="27" t="s">
        <v>16</v>
      </c>
      <c r="C189" s="26"/>
      <c r="D189" s="57"/>
      <c r="E189" s="51"/>
      <c r="F189" s="54"/>
    </row>
    <row r="190" spans="1:6" s="55" customFormat="1">
      <c r="A190" s="21"/>
      <c r="B190" s="27"/>
      <c r="C190" s="26"/>
      <c r="D190" s="57"/>
      <c r="E190" s="51"/>
      <c r="F190" s="54"/>
    </row>
    <row r="191" spans="1:6" s="55" customFormat="1">
      <c r="A191" s="52"/>
      <c r="B191" s="53" t="s">
        <v>271</v>
      </c>
      <c r="C191" s="53"/>
      <c r="D191" s="54"/>
      <c r="E191" s="284"/>
      <c r="F191" s="54"/>
    </row>
    <row r="192" spans="1:6" s="55" customFormat="1">
      <c r="A192" s="52" t="s">
        <v>104</v>
      </c>
      <c r="B192" s="53" t="s">
        <v>273</v>
      </c>
      <c r="C192" s="53"/>
      <c r="D192" s="54"/>
      <c r="E192" s="284"/>
      <c r="F192" s="54"/>
    </row>
    <row r="193" spans="1:6" s="55" customFormat="1">
      <c r="A193" s="52"/>
      <c r="B193" s="53" t="s">
        <v>274</v>
      </c>
      <c r="C193" s="53" t="s">
        <v>6</v>
      </c>
      <c r="D193" s="54">
        <v>77</v>
      </c>
      <c r="E193" s="284"/>
      <c r="F193" s="54">
        <f>D193*E193</f>
        <v>0</v>
      </c>
    </row>
    <row r="194" spans="1:6" s="55" customFormat="1">
      <c r="A194" s="52"/>
      <c r="B194" s="53"/>
      <c r="C194" s="53"/>
      <c r="D194" s="54"/>
      <c r="E194" s="284"/>
      <c r="F194" s="54"/>
    </row>
    <row r="195" spans="1:6" s="55" customFormat="1">
      <c r="A195" s="52"/>
      <c r="B195" s="53" t="s">
        <v>400</v>
      </c>
      <c r="C195" s="53"/>
      <c r="D195" s="54"/>
      <c r="E195" s="284"/>
      <c r="F195" s="54"/>
    </row>
    <row r="196" spans="1:6" s="55" customFormat="1">
      <c r="A196" s="52" t="s">
        <v>105</v>
      </c>
      <c r="B196" s="53" t="s">
        <v>277</v>
      </c>
      <c r="C196" s="53"/>
      <c r="D196" s="54"/>
      <c r="E196" s="284"/>
      <c r="F196" s="54"/>
    </row>
    <row r="197" spans="1:6" s="55" customFormat="1">
      <c r="A197" s="52"/>
      <c r="B197" s="53" t="s">
        <v>278</v>
      </c>
      <c r="C197" s="53"/>
      <c r="D197" s="54"/>
      <c r="E197" s="284"/>
      <c r="F197" s="54"/>
    </row>
    <row r="198" spans="1:6" s="55" customFormat="1">
      <c r="A198" s="52"/>
      <c r="B198" s="53" t="s">
        <v>401</v>
      </c>
      <c r="C198" s="53" t="s">
        <v>6</v>
      </c>
      <c r="D198" s="54">
        <v>12</v>
      </c>
      <c r="E198" s="284"/>
      <c r="F198" s="54">
        <f>D198*E198</f>
        <v>0</v>
      </c>
    </row>
    <row r="199" spans="1:6" s="55" customFormat="1">
      <c r="A199" s="52"/>
      <c r="B199" s="53"/>
      <c r="C199" s="53"/>
      <c r="D199" s="54"/>
      <c r="E199" s="284"/>
      <c r="F199" s="54"/>
    </row>
    <row r="200" spans="1:6" s="55" customFormat="1">
      <c r="A200" s="52"/>
      <c r="B200" s="53" t="s">
        <v>275</v>
      </c>
      <c r="C200" s="53"/>
      <c r="D200" s="54"/>
      <c r="E200" s="284"/>
      <c r="F200" s="54"/>
    </row>
    <row r="201" spans="1:6" s="55" customFormat="1">
      <c r="A201" s="52" t="s">
        <v>106</v>
      </c>
      <c r="B201" s="53" t="s">
        <v>277</v>
      </c>
      <c r="C201" s="53"/>
      <c r="D201" s="54"/>
      <c r="E201" s="284"/>
      <c r="F201" s="54"/>
    </row>
    <row r="202" spans="1:6" s="55" customFormat="1">
      <c r="A202" s="52"/>
      <c r="B202" s="53" t="s">
        <v>278</v>
      </c>
      <c r="C202" s="53"/>
      <c r="D202" s="54"/>
      <c r="E202" s="284"/>
      <c r="F202" s="54"/>
    </row>
    <row r="203" spans="1:6" s="55" customFormat="1">
      <c r="A203" s="52"/>
      <c r="B203" s="53" t="s">
        <v>279</v>
      </c>
      <c r="C203" s="53" t="s">
        <v>6</v>
      </c>
      <c r="D203" s="54">
        <v>2</v>
      </c>
      <c r="E203" s="284"/>
      <c r="F203" s="54">
        <f>D203*E203</f>
        <v>0</v>
      </c>
    </row>
    <row r="204" spans="1:6" s="55" customFormat="1">
      <c r="A204" s="52"/>
      <c r="B204" s="53"/>
      <c r="C204" s="53"/>
      <c r="D204" s="54"/>
      <c r="E204" s="284"/>
      <c r="F204" s="54"/>
    </row>
    <row r="205" spans="1:6" s="55" customFormat="1">
      <c r="A205" s="52"/>
      <c r="B205" s="53" t="s">
        <v>402</v>
      </c>
      <c r="C205" s="53"/>
      <c r="D205" s="54"/>
      <c r="E205" s="284"/>
      <c r="F205" s="54"/>
    </row>
    <row r="206" spans="1:6" s="55" customFormat="1">
      <c r="A206" s="52" t="s">
        <v>107</v>
      </c>
      <c r="B206" s="53" t="s">
        <v>277</v>
      </c>
      <c r="C206" s="53"/>
      <c r="D206" s="54"/>
      <c r="E206" s="284"/>
      <c r="F206" s="54"/>
    </row>
    <row r="207" spans="1:6" s="55" customFormat="1">
      <c r="A207" s="52"/>
      <c r="B207" s="53" t="s">
        <v>278</v>
      </c>
      <c r="C207" s="53"/>
      <c r="D207" s="54"/>
      <c r="E207" s="284"/>
      <c r="F207" s="54"/>
    </row>
    <row r="208" spans="1:6" s="55" customFormat="1">
      <c r="A208" s="52"/>
      <c r="B208" s="53" t="s">
        <v>403</v>
      </c>
      <c r="C208" s="53" t="s">
        <v>6</v>
      </c>
      <c r="D208" s="54">
        <v>3</v>
      </c>
      <c r="E208" s="284"/>
      <c r="F208" s="54">
        <f>D208*E208</f>
        <v>0</v>
      </c>
    </row>
    <row r="209" spans="1:6" s="55" customFormat="1">
      <c r="A209" s="52"/>
      <c r="B209" s="53"/>
      <c r="C209" s="53"/>
      <c r="D209" s="54"/>
      <c r="E209" s="284"/>
      <c r="F209" s="54"/>
    </row>
    <row r="210" spans="1:6" s="55" customFormat="1">
      <c r="A210" s="52"/>
      <c r="B210" s="53" t="s">
        <v>402</v>
      </c>
      <c r="C210" s="53"/>
      <c r="D210" s="54"/>
      <c r="E210" s="284"/>
      <c r="F210" s="54"/>
    </row>
    <row r="211" spans="1:6" s="55" customFormat="1">
      <c r="A211" s="52" t="s">
        <v>108</v>
      </c>
      <c r="B211" s="53" t="s">
        <v>277</v>
      </c>
      <c r="C211" s="53"/>
      <c r="D211" s="54"/>
      <c r="E211" s="284"/>
      <c r="F211" s="54"/>
    </row>
    <row r="212" spans="1:6" s="55" customFormat="1">
      <c r="A212" s="52"/>
      <c r="B212" s="53" t="s">
        <v>278</v>
      </c>
      <c r="C212" s="53"/>
      <c r="D212" s="54"/>
      <c r="E212" s="284"/>
      <c r="F212" s="54"/>
    </row>
    <row r="213" spans="1:6" s="55" customFormat="1">
      <c r="A213" s="52"/>
      <c r="B213" s="53" t="s">
        <v>625</v>
      </c>
      <c r="C213" s="53" t="s">
        <v>6</v>
      </c>
      <c r="D213" s="54">
        <v>60</v>
      </c>
      <c r="E213" s="284"/>
      <c r="F213" s="54">
        <f>D213*E213</f>
        <v>0</v>
      </c>
    </row>
    <row r="214" spans="1:6" s="55" customFormat="1">
      <c r="A214" s="52"/>
      <c r="B214" s="53"/>
      <c r="C214" s="53"/>
      <c r="D214" s="54"/>
      <c r="E214" s="284"/>
      <c r="F214" s="54"/>
    </row>
    <row r="215" spans="1:6">
      <c r="A215" s="48"/>
      <c r="B215" s="38" t="s">
        <v>405</v>
      </c>
      <c r="C215" s="38"/>
      <c r="D215" s="45"/>
      <c r="E215" s="284"/>
      <c r="F215" s="45"/>
    </row>
    <row r="216" spans="1:6">
      <c r="A216" s="48" t="s">
        <v>122</v>
      </c>
      <c r="B216" s="38" t="s">
        <v>406</v>
      </c>
      <c r="C216" s="38"/>
      <c r="D216" s="45"/>
      <c r="E216" s="284"/>
      <c r="F216" s="45"/>
    </row>
    <row r="217" spans="1:6">
      <c r="A217" s="48"/>
      <c r="B217" s="38" t="s">
        <v>407</v>
      </c>
      <c r="C217" s="38"/>
      <c r="D217" s="45"/>
      <c r="E217" s="284"/>
      <c r="F217" s="45"/>
    </row>
    <row r="218" spans="1:6">
      <c r="A218" s="48"/>
      <c r="B218" s="38" t="s">
        <v>626</v>
      </c>
      <c r="C218" s="38"/>
      <c r="D218" s="45"/>
      <c r="E218" s="284"/>
      <c r="F218" s="45"/>
    </row>
    <row r="219" spans="1:6">
      <c r="A219" s="48"/>
      <c r="B219" s="38" t="s">
        <v>409</v>
      </c>
      <c r="C219" s="38" t="s">
        <v>6</v>
      </c>
      <c r="D219" s="45">
        <v>3</v>
      </c>
      <c r="E219" s="284"/>
      <c r="F219" s="45">
        <f>D219*E219</f>
        <v>0</v>
      </c>
    </row>
    <row r="220" spans="1:6">
      <c r="A220" s="48"/>
      <c r="B220" s="38"/>
      <c r="C220" s="38"/>
      <c r="D220" s="45"/>
      <c r="E220" s="284"/>
      <c r="F220" s="45"/>
    </row>
    <row r="221" spans="1:6">
      <c r="A221" s="48"/>
      <c r="B221" s="38" t="s">
        <v>405</v>
      </c>
      <c r="C221" s="38"/>
      <c r="D221" s="45"/>
      <c r="E221" s="284"/>
      <c r="F221" s="45"/>
    </row>
    <row r="222" spans="1:6">
      <c r="A222" s="48" t="s">
        <v>411</v>
      </c>
      <c r="B222" s="38" t="s">
        <v>406</v>
      </c>
      <c r="C222" s="38"/>
      <c r="D222" s="45"/>
      <c r="E222" s="284"/>
      <c r="F222" s="45"/>
    </row>
    <row r="223" spans="1:6">
      <c r="A223" s="48"/>
      <c r="B223" s="38" t="s">
        <v>407</v>
      </c>
      <c r="C223" s="38"/>
      <c r="D223" s="45"/>
      <c r="E223" s="284"/>
      <c r="F223" s="45"/>
    </row>
    <row r="224" spans="1:6">
      <c r="A224" s="48"/>
      <c r="B224" s="38" t="s">
        <v>626</v>
      </c>
      <c r="C224" s="38"/>
      <c r="D224" s="45"/>
      <c r="E224" s="284"/>
      <c r="F224" s="45"/>
    </row>
    <row r="225" spans="1:6">
      <c r="A225" s="48"/>
      <c r="B225" s="38" t="s">
        <v>409</v>
      </c>
      <c r="C225" s="38" t="s">
        <v>6</v>
      </c>
      <c r="D225" s="45">
        <v>2</v>
      </c>
      <c r="E225" s="284"/>
      <c r="F225" s="45">
        <f>D225*E225</f>
        <v>0</v>
      </c>
    </row>
    <row r="226" spans="1:6">
      <c r="A226" s="48"/>
      <c r="B226" s="38"/>
      <c r="C226" s="38"/>
      <c r="D226" s="45"/>
      <c r="E226" s="284"/>
      <c r="F226" s="45"/>
    </row>
    <row r="227" spans="1:6" s="55" customFormat="1">
      <c r="A227" s="52"/>
      <c r="B227" s="53" t="s">
        <v>410</v>
      </c>
      <c r="C227" s="53"/>
      <c r="D227" s="54"/>
      <c r="E227" s="284"/>
      <c r="F227" s="54"/>
    </row>
    <row r="228" spans="1:6" s="55" customFormat="1">
      <c r="A228" s="52" t="s">
        <v>417</v>
      </c>
      <c r="B228" s="53" t="s">
        <v>412</v>
      </c>
      <c r="C228" s="53"/>
      <c r="D228" s="54"/>
      <c r="E228" s="284"/>
      <c r="F228" s="54"/>
    </row>
    <row r="229" spans="1:6" s="55" customFormat="1">
      <c r="A229" s="52"/>
      <c r="B229" s="53" t="s">
        <v>413</v>
      </c>
      <c r="C229" s="53"/>
      <c r="D229" s="54"/>
      <c r="E229" s="284"/>
      <c r="F229" s="54"/>
    </row>
    <row r="230" spans="1:6" s="55" customFormat="1">
      <c r="A230" s="52"/>
      <c r="B230" s="53" t="s">
        <v>548</v>
      </c>
      <c r="C230" s="53"/>
      <c r="D230" s="54"/>
      <c r="E230" s="284"/>
      <c r="F230" s="54"/>
    </row>
    <row r="231" spans="1:6" s="55" customFormat="1">
      <c r="A231" s="52"/>
      <c r="B231" s="53" t="s">
        <v>415</v>
      </c>
      <c r="C231" s="53" t="s">
        <v>6</v>
      </c>
      <c r="D231" s="54">
        <v>8</v>
      </c>
      <c r="E231" s="284"/>
      <c r="F231" s="54">
        <f>D231*E231</f>
        <v>0</v>
      </c>
    </row>
    <row r="232" spans="1:6" s="55" customFormat="1">
      <c r="A232" s="52"/>
      <c r="B232" s="53"/>
      <c r="C232" s="53"/>
      <c r="D232" s="54"/>
      <c r="E232" s="284"/>
      <c r="F232" s="54"/>
    </row>
    <row r="233" spans="1:6" s="55" customFormat="1">
      <c r="A233" s="52"/>
      <c r="B233" s="53" t="s">
        <v>416</v>
      </c>
      <c r="C233" s="53"/>
      <c r="D233" s="54"/>
      <c r="E233" s="284"/>
      <c r="F233" s="54"/>
    </row>
    <row r="234" spans="1:6" s="55" customFormat="1">
      <c r="A234" s="52" t="s">
        <v>420</v>
      </c>
      <c r="B234" s="53" t="s">
        <v>412</v>
      </c>
      <c r="C234" s="53"/>
      <c r="D234" s="54"/>
      <c r="E234" s="284"/>
      <c r="F234" s="54"/>
    </row>
    <row r="235" spans="1:6" s="55" customFormat="1">
      <c r="A235" s="52"/>
      <c r="B235" s="53" t="s">
        <v>413</v>
      </c>
      <c r="C235" s="53"/>
      <c r="D235" s="54"/>
      <c r="E235" s="284"/>
      <c r="F235" s="54"/>
    </row>
    <row r="236" spans="1:6" s="55" customFormat="1">
      <c r="A236" s="52"/>
      <c r="B236" s="53" t="s">
        <v>547</v>
      </c>
      <c r="C236" s="53"/>
      <c r="D236" s="54"/>
      <c r="E236" s="284"/>
      <c r="F236" s="54"/>
    </row>
    <row r="237" spans="1:6" s="55" customFormat="1">
      <c r="A237" s="52"/>
      <c r="B237" s="53" t="s">
        <v>418</v>
      </c>
      <c r="C237" s="53" t="s">
        <v>6</v>
      </c>
      <c r="D237" s="54">
        <v>3</v>
      </c>
      <c r="E237" s="284"/>
      <c r="F237" s="54">
        <f>D237*E237</f>
        <v>0</v>
      </c>
    </row>
    <row r="238" spans="1:6" s="55" customFormat="1">
      <c r="A238" s="52"/>
      <c r="B238" s="53"/>
      <c r="C238" s="53"/>
      <c r="D238" s="54"/>
      <c r="E238" s="284"/>
      <c r="F238" s="54"/>
    </row>
    <row r="239" spans="1:6" s="55" customFormat="1">
      <c r="A239" s="52"/>
      <c r="B239" s="53" t="s">
        <v>627</v>
      </c>
      <c r="C239" s="53"/>
      <c r="D239" s="54"/>
      <c r="E239" s="284"/>
      <c r="F239" s="54"/>
    </row>
    <row r="240" spans="1:6" s="55" customFormat="1">
      <c r="A240" s="52" t="s">
        <v>424</v>
      </c>
      <c r="B240" s="53" t="s">
        <v>628</v>
      </c>
      <c r="C240" s="53"/>
      <c r="D240" s="54"/>
      <c r="E240" s="284"/>
      <c r="F240" s="54"/>
    </row>
    <row r="241" spans="1:6" s="55" customFormat="1">
      <c r="A241" s="52"/>
      <c r="B241" s="53" t="s">
        <v>629</v>
      </c>
      <c r="C241" s="53"/>
      <c r="D241" s="54"/>
      <c r="E241" s="284"/>
      <c r="F241" s="54"/>
    </row>
    <row r="242" spans="1:6" s="55" customFormat="1">
      <c r="A242" s="52"/>
      <c r="B242" s="53" t="s">
        <v>630</v>
      </c>
      <c r="C242" s="53"/>
      <c r="D242" s="54"/>
      <c r="E242" s="284"/>
      <c r="F242" s="54"/>
    </row>
    <row r="243" spans="1:6" s="55" customFormat="1">
      <c r="A243" s="52"/>
      <c r="B243" s="53" t="s">
        <v>631</v>
      </c>
      <c r="C243" s="53" t="s">
        <v>6</v>
      </c>
      <c r="D243" s="54">
        <v>3</v>
      </c>
      <c r="E243" s="284"/>
      <c r="F243" s="54">
        <f>D243*E243</f>
        <v>0</v>
      </c>
    </row>
    <row r="244" spans="1:6" s="55" customFormat="1">
      <c r="A244" s="52"/>
      <c r="B244" s="53"/>
      <c r="C244" s="53"/>
      <c r="D244" s="54"/>
      <c r="E244" s="284"/>
      <c r="F244" s="54"/>
    </row>
    <row r="245" spans="1:6" s="55" customFormat="1">
      <c r="A245" s="48"/>
      <c r="B245" s="38" t="s">
        <v>318</v>
      </c>
      <c r="C245" s="38"/>
      <c r="D245" s="45"/>
      <c r="E245" s="284"/>
      <c r="F245" s="45"/>
    </row>
    <row r="246" spans="1:6" s="55" customFormat="1">
      <c r="A246" s="48" t="s">
        <v>428</v>
      </c>
      <c r="B246" s="53" t="s">
        <v>320</v>
      </c>
      <c r="C246" s="38"/>
      <c r="D246" s="45"/>
      <c r="E246" s="284"/>
      <c r="F246" s="45"/>
    </row>
    <row r="247" spans="1:6" s="55" customFormat="1">
      <c r="A247" s="48"/>
      <c r="B247" s="53" t="s">
        <v>321</v>
      </c>
      <c r="C247" s="38"/>
      <c r="D247" s="45"/>
      <c r="E247" s="284"/>
      <c r="F247" s="45"/>
    </row>
    <row r="248" spans="1:6" s="55" customFormat="1">
      <c r="A248" s="48"/>
      <c r="B248" s="53" t="s">
        <v>322</v>
      </c>
      <c r="C248" s="38"/>
      <c r="D248" s="45"/>
      <c r="E248" s="284"/>
      <c r="F248" s="45"/>
    </row>
    <row r="249" spans="1:6" s="55" customFormat="1" ht="13">
      <c r="A249" s="48"/>
      <c r="B249" s="53" t="s">
        <v>323</v>
      </c>
      <c r="C249" s="38" t="s">
        <v>6</v>
      </c>
      <c r="D249" s="45">
        <v>8</v>
      </c>
      <c r="E249" s="284"/>
      <c r="F249" s="54">
        <f>D249*E249</f>
        <v>0</v>
      </c>
    </row>
    <row r="250" spans="1:6" s="55" customFormat="1">
      <c r="A250" s="52"/>
      <c r="B250" s="53"/>
      <c r="C250" s="53"/>
      <c r="D250" s="54"/>
      <c r="E250" s="284"/>
      <c r="F250" s="54"/>
    </row>
    <row r="251" spans="1:6" s="55" customFormat="1">
      <c r="A251" s="52"/>
      <c r="B251" s="53" t="s">
        <v>318</v>
      </c>
      <c r="C251" s="53"/>
      <c r="D251" s="54"/>
      <c r="E251" s="284"/>
      <c r="F251" s="54"/>
    </row>
    <row r="252" spans="1:6" s="55" customFormat="1">
      <c r="A252" s="52" t="s">
        <v>431</v>
      </c>
      <c r="B252" s="53" t="s">
        <v>282</v>
      </c>
      <c r="C252" s="53"/>
      <c r="D252" s="54"/>
      <c r="E252" s="284"/>
      <c r="F252" s="54"/>
    </row>
    <row r="253" spans="1:6" s="55" customFormat="1">
      <c r="A253" s="52"/>
      <c r="B253" s="53" t="s">
        <v>283</v>
      </c>
      <c r="C253" s="53"/>
      <c r="D253" s="54"/>
      <c r="E253" s="284"/>
      <c r="F253" s="54"/>
    </row>
    <row r="254" spans="1:6" s="55" customFormat="1">
      <c r="A254" s="52"/>
      <c r="B254" s="53" t="s">
        <v>632</v>
      </c>
      <c r="C254" s="53"/>
      <c r="D254" s="54"/>
      <c r="E254" s="284"/>
      <c r="F254" s="54"/>
    </row>
    <row r="255" spans="1:6" s="55" customFormat="1">
      <c r="A255" s="52"/>
      <c r="B255" s="53" t="s">
        <v>550</v>
      </c>
      <c r="C255" s="53" t="s">
        <v>6</v>
      </c>
      <c r="D255" s="54">
        <v>2</v>
      </c>
      <c r="E255" s="284"/>
      <c r="F255" s="54">
        <f>D255*E255</f>
        <v>0</v>
      </c>
    </row>
    <row r="256" spans="1:6" s="55" customFormat="1">
      <c r="A256" s="52"/>
      <c r="B256" s="53"/>
      <c r="C256" s="53"/>
      <c r="D256" s="54"/>
      <c r="E256" s="284"/>
      <c r="F256" s="54"/>
    </row>
    <row r="257" spans="1:6" s="55" customFormat="1">
      <c r="A257" s="52"/>
      <c r="B257" s="53" t="s">
        <v>419</v>
      </c>
      <c r="C257" s="53"/>
      <c r="D257" s="54"/>
      <c r="E257" s="284"/>
      <c r="F257" s="54"/>
    </row>
    <row r="258" spans="1:6" s="55" customFormat="1">
      <c r="A258" s="52" t="s">
        <v>433</v>
      </c>
      <c r="B258" s="53" t="s">
        <v>282</v>
      </c>
      <c r="C258" s="53"/>
      <c r="D258" s="54"/>
      <c r="E258" s="284"/>
      <c r="F258" s="54"/>
    </row>
    <row r="259" spans="1:6" s="55" customFormat="1">
      <c r="A259" s="52"/>
      <c r="B259" s="53" t="s">
        <v>283</v>
      </c>
      <c r="C259" s="53"/>
      <c r="D259" s="54"/>
      <c r="E259" s="284"/>
      <c r="F259" s="54"/>
    </row>
    <row r="260" spans="1:6" s="55" customFormat="1">
      <c r="A260" s="52"/>
      <c r="B260" s="53" t="s">
        <v>549</v>
      </c>
      <c r="C260" s="53"/>
      <c r="D260" s="54"/>
      <c r="E260" s="284"/>
      <c r="F260" s="54"/>
    </row>
    <row r="261" spans="1:6" s="55" customFormat="1">
      <c r="A261" s="52"/>
      <c r="B261" s="53" t="s">
        <v>633</v>
      </c>
      <c r="C261" s="53" t="s">
        <v>6</v>
      </c>
      <c r="D261" s="54">
        <v>5</v>
      </c>
      <c r="E261" s="284"/>
      <c r="F261" s="54">
        <f>D261*E261</f>
        <v>0</v>
      </c>
    </row>
    <row r="262" spans="1:6" s="55" customFormat="1">
      <c r="A262" s="52"/>
      <c r="B262" s="53"/>
      <c r="C262" s="53"/>
      <c r="D262" s="54"/>
      <c r="E262" s="284"/>
      <c r="F262" s="54"/>
    </row>
    <row r="263" spans="1:6" s="55" customFormat="1">
      <c r="A263" s="52"/>
      <c r="B263" s="53" t="s">
        <v>419</v>
      </c>
      <c r="C263" s="53"/>
      <c r="D263" s="54"/>
      <c r="E263" s="284"/>
      <c r="F263" s="54"/>
    </row>
    <row r="264" spans="1:6" s="55" customFormat="1">
      <c r="A264" s="52" t="s">
        <v>435</v>
      </c>
      <c r="B264" s="53" t="s">
        <v>282</v>
      </c>
      <c r="C264" s="53"/>
      <c r="D264" s="54"/>
      <c r="E264" s="284"/>
      <c r="F264" s="54"/>
    </row>
    <row r="265" spans="1:6" s="55" customFormat="1">
      <c r="A265" s="52"/>
      <c r="B265" s="53" t="s">
        <v>283</v>
      </c>
      <c r="C265" s="53"/>
      <c r="D265" s="54"/>
      <c r="E265" s="284"/>
      <c r="F265" s="54"/>
    </row>
    <row r="266" spans="1:6" s="55" customFormat="1">
      <c r="A266" s="52"/>
      <c r="B266" s="53" t="s">
        <v>634</v>
      </c>
      <c r="C266" s="53"/>
      <c r="D266" s="54"/>
      <c r="E266" s="284"/>
      <c r="F266" s="54"/>
    </row>
    <row r="267" spans="1:6" s="55" customFormat="1">
      <c r="A267" s="52"/>
      <c r="B267" s="53" t="s">
        <v>633</v>
      </c>
      <c r="C267" s="53" t="s">
        <v>6</v>
      </c>
      <c r="D267" s="54">
        <v>2</v>
      </c>
      <c r="E267" s="284"/>
      <c r="F267" s="54">
        <f>D267*E267</f>
        <v>0</v>
      </c>
    </row>
    <row r="268" spans="1:6" s="55" customFormat="1">
      <c r="A268" s="52"/>
      <c r="B268" s="53"/>
      <c r="C268" s="53"/>
      <c r="D268" s="54"/>
      <c r="E268" s="284"/>
      <c r="F268" s="54"/>
    </row>
    <row r="269" spans="1:6" s="55" customFormat="1">
      <c r="A269" s="52"/>
      <c r="B269" s="53" t="s">
        <v>423</v>
      </c>
      <c r="C269" s="53"/>
      <c r="D269" s="54"/>
      <c r="E269" s="284"/>
      <c r="F269" s="54"/>
    </row>
    <row r="270" spans="1:6" s="55" customFormat="1">
      <c r="A270" s="52" t="s">
        <v>442</v>
      </c>
      <c r="B270" s="53" t="s">
        <v>282</v>
      </c>
      <c r="C270" s="53"/>
      <c r="D270" s="54"/>
      <c r="E270" s="284"/>
      <c r="F270" s="54"/>
    </row>
    <row r="271" spans="1:6" s="55" customFormat="1">
      <c r="A271" s="52"/>
      <c r="B271" s="53" t="s">
        <v>283</v>
      </c>
      <c r="C271" s="53"/>
      <c r="D271" s="54"/>
      <c r="E271" s="284"/>
      <c r="F271" s="54"/>
    </row>
    <row r="272" spans="1:6" s="55" customFormat="1">
      <c r="A272" s="52"/>
      <c r="B272" s="53" t="s">
        <v>549</v>
      </c>
      <c r="C272" s="53"/>
      <c r="D272" s="54"/>
      <c r="E272" s="284"/>
      <c r="F272" s="54"/>
    </row>
    <row r="273" spans="1:6" s="55" customFormat="1">
      <c r="A273" s="52"/>
      <c r="B273" s="53" t="s">
        <v>426</v>
      </c>
      <c r="C273" s="53" t="s">
        <v>7</v>
      </c>
      <c r="D273" s="54">
        <v>75</v>
      </c>
      <c r="E273" s="284"/>
      <c r="F273" s="54">
        <f>D273*E273</f>
        <v>0</v>
      </c>
    </row>
    <row r="274" spans="1:6" s="55" customFormat="1">
      <c r="A274" s="52"/>
      <c r="B274" s="53"/>
      <c r="C274" s="53"/>
      <c r="D274" s="54"/>
      <c r="E274" s="284"/>
      <c r="F274" s="54"/>
    </row>
    <row r="275" spans="1:6" s="55" customFormat="1">
      <c r="A275" s="52"/>
      <c r="B275" s="53" t="s">
        <v>459</v>
      </c>
      <c r="C275" s="53"/>
      <c r="D275" s="54"/>
      <c r="E275" s="284"/>
      <c r="F275" s="54"/>
    </row>
    <row r="276" spans="1:6" s="55" customFormat="1">
      <c r="A276" s="52" t="s">
        <v>448</v>
      </c>
      <c r="B276" s="53" t="s">
        <v>436</v>
      </c>
      <c r="C276" s="53"/>
      <c r="D276" s="54"/>
      <c r="E276" s="284"/>
      <c r="F276" s="54"/>
    </row>
    <row r="277" spans="1:6" s="55" customFormat="1">
      <c r="A277" s="52"/>
      <c r="B277" s="53" t="s">
        <v>437</v>
      </c>
      <c r="C277" s="53"/>
      <c r="D277" s="54"/>
      <c r="E277" s="284"/>
      <c r="F277" s="54"/>
    </row>
    <row r="278" spans="1:6" s="55" customFormat="1">
      <c r="A278" s="52"/>
      <c r="B278" s="53" t="s">
        <v>438</v>
      </c>
      <c r="C278" s="53"/>
      <c r="D278" s="54"/>
      <c r="E278" s="284"/>
      <c r="F278" s="54"/>
    </row>
    <row r="279" spans="1:6" s="55" customFormat="1">
      <c r="A279" s="52"/>
      <c r="B279" s="53" t="s">
        <v>439</v>
      </c>
      <c r="C279" s="53"/>
      <c r="D279" s="54"/>
      <c r="E279" s="284"/>
      <c r="F279" s="54"/>
    </row>
    <row r="280" spans="1:6" s="55" customFormat="1">
      <c r="A280" s="52"/>
      <c r="B280" s="53" t="s">
        <v>460</v>
      </c>
      <c r="C280" s="53" t="s">
        <v>134</v>
      </c>
      <c r="D280" s="54">
        <v>1355</v>
      </c>
      <c r="E280" s="284"/>
      <c r="F280" s="54">
        <f>D280*E280</f>
        <v>0</v>
      </c>
    </row>
    <row r="281" spans="1:6" s="55" customFormat="1">
      <c r="A281" s="52"/>
      <c r="B281" s="53"/>
      <c r="C281" s="53"/>
      <c r="D281" s="54"/>
      <c r="E281" s="284"/>
      <c r="F281" s="54"/>
    </row>
    <row r="282" spans="1:6" s="55" customFormat="1">
      <c r="A282" s="52"/>
      <c r="B282" s="53" t="s">
        <v>441</v>
      </c>
      <c r="C282" s="53"/>
      <c r="D282" s="54"/>
      <c r="E282" s="284"/>
      <c r="F282" s="54"/>
    </row>
    <row r="283" spans="1:6" s="55" customFormat="1">
      <c r="A283" s="52" t="s">
        <v>449</v>
      </c>
      <c r="B283" s="53" t="s">
        <v>443</v>
      </c>
      <c r="C283" s="53"/>
      <c r="D283" s="54"/>
      <c r="E283" s="284"/>
      <c r="F283" s="54"/>
    </row>
    <row r="284" spans="1:6" s="55" customFormat="1">
      <c r="A284" s="52"/>
      <c r="B284" s="53" t="s">
        <v>444</v>
      </c>
      <c r="C284" s="53"/>
      <c r="D284" s="54"/>
      <c r="E284" s="284"/>
      <c r="F284" s="54"/>
    </row>
    <row r="285" spans="1:6" s="55" customFormat="1">
      <c r="A285" s="52"/>
      <c r="B285" s="53" t="s">
        <v>445</v>
      </c>
      <c r="C285" s="53"/>
      <c r="D285" s="54"/>
      <c r="E285" s="284"/>
      <c r="F285" s="54"/>
    </row>
    <row r="286" spans="1:6" s="55" customFormat="1">
      <c r="A286" s="52"/>
      <c r="B286" s="53" t="s">
        <v>446</v>
      </c>
      <c r="C286" s="53"/>
      <c r="D286" s="54"/>
      <c r="E286" s="284"/>
      <c r="F286" s="54"/>
    </row>
    <row r="287" spans="1:6" s="55" customFormat="1">
      <c r="A287" s="52"/>
      <c r="B287" s="53" t="s">
        <v>447</v>
      </c>
      <c r="C287" s="53"/>
      <c r="D287" s="54"/>
      <c r="E287" s="284"/>
      <c r="F287" s="54"/>
    </row>
    <row r="288" spans="1:6" s="55" customFormat="1">
      <c r="A288" s="52"/>
      <c r="B288" s="53" t="s">
        <v>290</v>
      </c>
      <c r="C288" s="53" t="s">
        <v>7</v>
      </c>
      <c r="D288" s="54">
        <v>125</v>
      </c>
      <c r="E288" s="284"/>
      <c r="F288" s="54">
        <f>D288*E288</f>
        <v>0</v>
      </c>
    </row>
    <row r="289" spans="1:6" s="55" customFormat="1">
      <c r="A289" s="52"/>
      <c r="B289" s="53"/>
      <c r="C289" s="53"/>
      <c r="D289" s="54"/>
      <c r="E289" s="284"/>
      <c r="F289" s="54"/>
    </row>
    <row r="290" spans="1:6" s="55" customFormat="1">
      <c r="A290" s="52"/>
      <c r="B290" s="53" t="s">
        <v>286</v>
      </c>
      <c r="C290" s="53"/>
      <c r="D290" s="54"/>
      <c r="E290" s="284"/>
      <c r="F290" s="54"/>
    </row>
    <row r="291" spans="1:6" s="55" customFormat="1">
      <c r="A291" s="52" t="s">
        <v>450</v>
      </c>
      <c r="B291" s="53" t="s">
        <v>288</v>
      </c>
      <c r="C291" s="53"/>
      <c r="D291" s="54"/>
      <c r="E291" s="284"/>
      <c r="F291" s="54"/>
    </row>
    <row r="292" spans="1:6" s="55" customFormat="1">
      <c r="A292" s="52"/>
      <c r="B292" s="53" t="s">
        <v>289</v>
      </c>
      <c r="C292" s="53"/>
      <c r="D292" s="54"/>
      <c r="E292" s="284"/>
      <c r="F292" s="54"/>
    </row>
    <row r="293" spans="1:6" s="55" customFormat="1">
      <c r="A293" s="52"/>
      <c r="B293" s="53" t="s">
        <v>290</v>
      </c>
      <c r="C293" s="53" t="s">
        <v>7</v>
      </c>
      <c r="D293" s="54">
        <v>45</v>
      </c>
      <c r="E293" s="284"/>
      <c r="F293" s="54">
        <f>D293*E293</f>
        <v>0</v>
      </c>
    </row>
    <row r="294" spans="1:6" s="55" customFormat="1">
      <c r="A294" s="52"/>
      <c r="B294" s="53"/>
      <c r="C294" s="53"/>
      <c r="D294" s="54"/>
      <c r="E294" s="284"/>
      <c r="F294" s="54"/>
    </row>
    <row r="295" spans="1:6" s="55" customFormat="1">
      <c r="A295" s="52"/>
      <c r="B295" s="53" t="s">
        <v>291</v>
      </c>
      <c r="C295" s="53"/>
      <c r="D295" s="54"/>
      <c r="E295" s="284"/>
      <c r="F295" s="54"/>
    </row>
    <row r="296" spans="1:6" s="55" customFormat="1">
      <c r="A296" s="52" t="s">
        <v>451</v>
      </c>
      <c r="B296" s="53" t="s">
        <v>293</v>
      </c>
      <c r="C296" s="53"/>
      <c r="D296" s="54"/>
      <c r="E296" s="284"/>
      <c r="F296" s="54"/>
    </row>
    <row r="297" spans="1:6" s="55" customFormat="1">
      <c r="A297" s="52"/>
      <c r="B297" s="53" t="s">
        <v>294</v>
      </c>
      <c r="C297" s="53"/>
      <c r="D297" s="54"/>
      <c r="E297" s="284"/>
      <c r="F297" s="54"/>
    </row>
    <row r="298" spans="1:6" s="55" customFormat="1">
      <c r="A298" s="52"/>
      <c r="B298" s="53" t="s">
        <v>295</v>
      </c>
      <c r="C298" s="53" t="s">
        <v>134</v>
      </c>
      <c r="D298" s="54">
        <v>180</v>
      </c>
      <c r="E298" s="284"/>
      <c r="F298" s="54">
        <f>D298*E298</f>
        <v>0</v>
      </c>
    </row>
    <row r="299" spans="1:6" s="55" customFormat="1">
      <c r="A299" s="52"/>
      <c r="B299" s="53"/>
      <c r="C299" s="53"/>
      <c r="D299" s="54"/>
      <c r="E299" s="284"/>
      <c r="F299" s="54"/>
    </row>
    <row r="300" spans="1:6">
      <c r="A300" s="48"/>
      <c r="B300" s="38" t="s">
        <v>64</v>
      </c>
      <c r="C300" s="38"/>
      <c r="D300" s="45"/>
      <c r="E300" s="284"/>
      <c r="F300" s="45"/>
    </row>
    <row r="301" spans="1:6">
      <c r="A301" s="48" t="s">
        <v>453</v>
      </c>
      <c r="B301" s="38" t="s">
        <v>65</v>
      </c>
      <c r="C301" s="38"/>
      <c r="D301" s="45"/>
      <c r="E301" s="284"/>
      <c r="F301" s="45"/>
    </row>
    <row r="302" spans="1:6">
      <c r="A302" s="48"/>
      <c r="B302" s="38" t="s">
        <v>66</v>
      </c>
      <c r="C302" s="38"/>
      <c r="D302" s="45"/>
      <c r="E302" s="284"/>
      <c r="F302" s="45"/>
    </row>
    <row r="303" spans="1:6">
      <c r="A303" s="48"/>
      <c r="B303" s="38" t="s">
        <v>67</v>
      </c>
      <c r="C303" s="38" t="s">
        <v>6</v>
      </c>
      <c r="D303" s="45">
        <v>10</v>
      </c>
      <c r="E303" s="284"/>
      <c r="F303" s="45">
        <f>D303*E303</f>
        <v>0</v>
      </c>
    </row>
    <row r="304" spans="1:6">
      <c r="A304" s="48"/>
      <c r="B304" s="38"/>
      <c r="C304" s="38"/>
      <c r="D304" s="45"/>
      <c r="E304" s="284"/>
      <c r="F304" s="45"/>
    </row>
    <row r="305" spans="1:6">
      <c r="A305" s="52" t="s">
        <v>454</v>
      </c>
      <c r="B305" s="53" t="s">
        <v>313</v>
      </c>
      <c r="C305" s="53"/>
      <c r="D305" s="54"/>
      <c r="E305" s="284"/>
      <c r="F305" s="54"/>
    </row>
    <row r="306" spans="1:6">
      <c r="A306" s="52"/>
      <c r="B306" s="53" t="s">
        <v>314</v>
      </c>
      <c r="C306" s="53"/>
      <c r="D306" s="54"/>
      <c r="E306" s="284"/>
      <c r="F306" s="54"/>
    </row>
    <row r="307" spans="1:6">
      <c r="A307" s="52"/>
      <c r="B307" s="53" t="s">
        <v>315</v>
      </c>
      <c r="C307" s="53"/>
      <c r="D307" s="54"/>
      <c r="E307" s="284"/>
      <c r="F307" s="54"/>
    </row>
    <row r="308" spans="1:6">
      <c r="A308" s="52"/>
      <c r="B308" s="53" t="s">
        <v>316</v>
      </c>
      <c r="C308" s="53"/>
      <c r="D308" s="54"/>
      <c r="E308" s="284"/>
      <c r="F308" s="54"/>
    </row>
    <row r="309" spans="1:6">
      <c r="A309" s="52"/>
      <c r="B309" s="53" t="s">
        <v>317</v>
      </c>
      <c r="C309" s="53" t="s">
        <v>6</v>
      </c>
      <c r="D309" s="54">
        <v>8</v>
      </c>
      <c r="E309" s="284"/>
      <c r="F309" s="54">
        <f>D309*E309</f>
        <v>0</v>
      </c>
    </row>
    <row r="310" spans="1:6" ht="13" thickBot="1">
      <c r="A310" s="48"/>
      <c r="B310" s="38"/>
      <c r="C310" s="38"/>
      <c r="D310" s="45"/>
      <c r="E310" s="284"/>
      <c r="F310" s="45"/>
    </row>
    <row r="311" spans="1:6" ht="13" thickBot="1">
      <c r="A311" s="40"/>
      <c r="B311" s="43" t="s">
        <v>17</v>
      </c>
      <c r="C311" s="41"/>
      <c r="D311" s="42"/>
      <c r="E311" s="286"/>
      <c r="F311" s="44">
        <f>SUM(F189:F310)</f>
        <v>0</v>
      </c>
    </row>
    <row r="312" spans="1:6">
      <c r="A312" s="40"/>
      <c r="B312" s="38"/>
      <c r="E312" s="51"/>
      <c r="F312" s="45"/>
    </row>
    <row r="313" spans="1:6">
      <c r="A313" s="40" t="s">
        <v>270</v>
      </c>
      <c r="B313" s="39" t="s">
        <v>18</v>
      </c>
      <c r="E313" s="51"/>
      <c r="F313" s="45"/>
    </row>
    <row r="314" spans="1:6">
      <c r="A314" s="40"/>
      <c r="B314" s="39"/>
      <c r="E314" s="51"/>
      <c r="F314" s="45"/>
    </row>
    <row r="315" spans="1:6">
      <c r="A315" s="48"/>
      <c r="B315" s="38" t="s">
        <v>112</v>
      </c>
      <c r="C315" s="38"/>
      <c r="D315" s="45"/>
      <c r="E315" s="284"/>
      <c r="F315" s="45"/>
    </row>
    <row r="316" spans="1:6">
      <c r="A316" s="48" t="s">
        <v>272</v>
      </c>
      <c r="B316" s="38" t="s">
        <v>338</v>
      </c>
      <c r="C316" s="38" t="s">
        <v>340</v>
      </c>
      <c r="D316" s="45">
        <v>30</v>
      </c>
      <c r="E316" s="284"/>
      <c r="F316" s="45">
        <f>D316*E316</f>
        <v>0</v>
      </c>
    </row>
    <row r="317" spans="1:6">
      <c r="A317" s="48"/>
      <c r="B317" s="38" t="s">
        <v>339</v>
      </c>
      <c r="C317" s="38"/>
      <c r="D317" s="45"/>
      <c r="E317" s="284"/>
      <c r="F317" s="45"/>
    </row>
    <row r="318" spans="1:6">
      <c r="A318" s="48"/>
      <c r="B318" s="38"/>
      <c r="C318" s="38"/>
      <c r="D318" s="45"/>
      <c r="E318" s="284"/>
      <c r="F318" s="45"/>
    </row>
    <row r="319" spans="1:6">
      <c r="A319" s="48"/>
      <c r="B319" s="38" t="s">
        <v>112</v>
      </c>
      <c r="C319" s="38"/>
      <c r="D319" s="45"/>
      <c r="E319" s="284"/>
      <c r="F319" s="45"/>
    </row>
    <row r="320" spans="1:6">
      <c r="A320" s="48" t="s">
        <v>276</v>
      </c>
      <c r="B320" s="38" t="s">
        <v>342</v>
      </c>
      <c r="C320" s="38" t="s">
        <v>6</v>
      </c>
      <c r="D320" s="45">
        <v>3</v>
      </c>
      <c r="E320" s="284"/>
      <c r="F320" s="45">
        <f>D320*E320</f>
        <v>0</v>
      </c>
    </row>
    <row r="321" spans="1:6">
      <c r="A321" s="48"/>
      <c r="B321" s="38"/>
      <c r="C321" s="38"/>
      <c r="D321" s="45"/>
      <c r="E321" s="45"/>
      <c r="F321" s="45"/>
    </row>
    <row r="322" spans="1:6">
      <c r="A322" s="48"/>
      <c r="B322" s="38"/>
      <c r="C322" s="38"/>
      <c r="D322" s="45"/>
      <c r="E322" s="45" t="s">
        <v>37</v>
      </c>
      <c r="F322" s="45"/>
    </row>
    <row r="323" spans="1:6" ht="13" thickBot="1">
      <c r="A323" s="48"/>
      <c r="B323" s="38"/>
      <c r="C323" s="38"/>
      <c r="D323" s="45"/>
      <c r="E323" s="45"/>
      <c r="F323" s="45"/>
    </row>
    <row r="324" spans="1:6" ht="13" thickBot="1">
      <c r="A324" s="40"/>
      <c r="B324" s="43" t="s">
        <v>19</v>
      </c>
      <c r="C324" s="41"/>
      <c r="D324" s="42"/>
      <c r="E324" s="42"/>
      <c r="F324" s="44">
        <f>SUM(F313:F322)</f>
        <v>0</v>
      </c>
    </row>
    <row r="325" spans="1:6">
      <c r="A325" s="40"/>
      <c r="B325" s="39"/>
    </row>
    <row r="326" spans="1:6">
      <c r="A326" s="40"/>
      <c r="B326" s="39"/>
    </row>
    <row r="327" spans="1:6">
      <c r="A327" s="40"/>
      <c r="B327" s="39" t="s">
        <v>1</v>
      </c>
    </row>
    <row r="328" spans="1:6">
      <c r="A328" s="40"/>
      <c r="B328" s="39"/>
    </row>
    <row r="329" spans="1:6">
      <c r="A329" s="40"/>
      <c r="B329" s="39"/>
    </row>
    <row r="330" spans="1:6">
      <c r="A330" s="46" t="str">
        <f>A6</f>
        <v>1.00</v>
      </c>
      <c r="B330" s="47" t="str">
        <f>B6</f>
        <v>PREDDELA</v>
      </c>
      <c r="F330" s="45">
        <f>F28</f>
        <v>0</v>
      </c>
    </row>
    <row r="331" spans="1:6">
      <c r="A331" s="46"/>
      <c r="B331" s="47"/>
      <c r="F331" s="45"/>
    </row>
    <row r="332" spans="1:6">
      <c r="A332" s="46" t="str">
        <f>A30</f>
        <v>2.00</v>
      </c>
      <c r="B332" s="47" t="str">
        <f>B30</f>
        <v>ZEMELJSKA DELA IN TEMELJENJE</v>
      </c>
      <c r="F332" s="45">
        <f>F95</f>
        <v>0</v>
      </c>
    </row>
    <row r="333" spans="1:6">
      <c r="A333" s="46"/>
      <c r="B333" s="47"/>
      <c r="F333" s="45"/>
    </row>
    <row r="334" spans="1:6">
      <c r="A334" s="46" t="str">
        <f>A97</f>
        <v>3.00</v>
      </c>
      <c r="B334" s="47" t="str">
        <f>B97</f>
        <v>VOZIŠČNE KONSTRUKCIJE</v>
      </c>
      <c r="F334" s="45">
        <f>F157</f>
        <v>0</v>
      </c>
    </row>
    <row r="335" spans="1:6">
      <c r="A335" s="46"/>
      <c r="B335" s="47"/>
      <c r="F335" s="45"/>
    </row>
    <row r="336" spans="1:6">
      <c r="A336" s="46" t="str">
        <f>A159</f>
        <v>4.00</v>
      </c>
      <c r="B336" s="47" t="str">
        <f>B159</f>
        <v>ODVODNJAVANJE</v>
      </c>
      <c r="F336" s="45">
        <f>F187</f>
        <v>0</v>
      </c>
    </row>
    <row r="337" spans="1:6">
      <c r="A337" s="46"/>
      <c r="B337" s="47"/>
      <c r="F337" s="45"/>
    </row>
    <row r="338" spans="1:6">
      <c r="A338" s="46" t="str">
        <f>A189</f>
        <v>5.00</v>
      </c>
      <c r="B338" s="47" t="str">
        <f>B189</f>
        <v>OPREMA</v>
      </c>
      <c r="F338" s="45">
        <f>F311</f>
        <v>0</v>
      </c>
    </row>
    <row r="339" spans="1:6">
      <c r="A339" s="46"/>
      <c r="B339" s="47"/>
      <c r="F339" s="45"/>
    </row>
    <row r="340" spans="1:6">
      <c r="A340" s="46" t="str">
        <f>A313</f>
        <v>6.00</v>
      </c>
      <c r="B340" s="47" t="str">
        <f>B313</f>
        <v>TUJE STORITVE</v>
      </c>
      <c r="F340" s="45">
        <f>F324</f>
        <v>0</v>
      </c>
    </row>
    <row r="341" spans="1:6" ht="13" thickBot="1">
      <c r="A341" s="40"/>
      <c r="B341" s="39"/>
    </row>
    <row r="342" spans="1:6" ht="13" thickBot="1">
      <c r="A342" s="40"/>
      <c r="B342" s="43" t="s">
        <v>2</v>
      </c>
      <c r="C342" s="41"/>
      <c r="D342" s="42"/>
      <c r="E342" s="42"/>
      <c r="F342" s="44">
        <f>SUM(F327:F341)</f>
        <v>0</v>
      </c>
    </row>
    <row r="343" spans="1:6" ht="13" thickBot="1">
      <c r="A343" s="40"/>
      <c r="B343" s="38" t="s">
        <v>125</v>
      </c>
      <c r="F343" s="45">
        <f>F342*0.22</f>
        <v>0</v>
      </c>
    </row>
    <row r="344" spans="1:6" ht="13" thickBot="1">
      <c r="A344" s="40"/>
      <c r="B344" s="43" t="s">
        <v>38</v>
      </c>
      <c r="C344" s="41"/>
      <c r="D344" s="42"/>
      <c r="E344" s="42"/>
      <c r="F344" s="44">
        <f>SUM(F341:F343)</f>
        <v>0</v>
      </c>
    </row>
    <row r="377" spans="1:6">
      <c r="A377" s="36"/>
      <c r="B377" s="37"/>
      <c r="C377" s="35"/>
      <c r="D377" s="35"/>
      <c r="E377" s="35"/>
      <c r="F377" s="35"/>
    </row>
    <row r="378" spans="1:6">
      <c r="A378" s="36"/>
      <c r="B378" s="37"/>
      <c r="C378" s="35"/>
      <c r="D378" s="35"/>
      <c r="E378" s="35"/>
      <c r="F378" s="35"/>
    </row>
    <row r="379" spans="1:6">
      <c r="A379" s="36"/>
      <c r="B379" s="37"/>
      <c r="C379" s="35"/>
      <c r="D379" s="35"/>
      <c r="E379" s="35"/>
      <c r="F379" s="35"/>
    </row>
  </sheetData>
  <printOptions gridLines="1"/>
  <pageMargins left="0.78740157480314965" right="0.75" top="0.98425196850393704" bottom="0.98425196850393704" header="0.59055118110236227" footer="0.59055118110236227"/>
  <pageSetup paperSize="9" orientation="portrait" horizontalDpi="300" verticalDpi="300" r:id="rId1"/>
  <headerFooter alignWithMargins="0">
    <oddHeader>&amp;L
              Opis postavke                                      Enota         Količina             Cena/enoto        Skupaj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96"/>
  <sheetViews>
    <sheetView view="pageBreakPreview" topLeftCell="A187" zoomScaleNormal="100" zoomScaleSheetLayoutView="100" workbookViewId="0">
      <selection activeCell="B103" sqref="B103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>
      <c r="B1" s="39" t="s">
        <v>120</v>
      </c>
    </row>
    <row r="2" spans="1:6">
      <c r="B2" s="39" t="s">
        <v>121</v>
      </c>
    </row>
    <row r="3" spans="1:6">
      <c r="B3" s="49" t="s">
        <v>675</v>
      </c>
      <c r="C3" s="50"/>
      <c r="D3" s="51"/>
      <c r="E3" s="57"/>
    </row>
    <row r="4" spans="1:6">
      <c r="B4" s="39"/>
    </row>
    <row r="5" spans="1:6">
      <c r="B5" s="39"/>
    </row>
    <row r="6" spans="1:6">
      <c r="A6" s="40" t="s">
        <v>0</v>
      </c>
      <c r="B6" s="39" t="s">
        <v>3</v>
      </c>
    </row>
    <row r="7" spans="1:6">
      <c r="A7" s="48"/>
      <c r="B7" s="38"/>
      <c r="C7" s="38"/>
      <c r="D7" s="45"/>
      <c r="E7" s="45"/>
      <c r="F7" s="45"/>
    </row>
    <row r="8" spans="1:6" s="55" customFormat="1">
      <c r="A8" s="52"/>
      <c r="B8" s="53" t="s">
        <v>109</v>
      </c>
      <c r="C8" s="53"/>
      <c r="D8" s="54"/>
      <c r="E8" s="54"/>
      <c r="F8" s="54"/>
    </row>
    <row r="9" spans="1:6" s="55" customFormat="1">
      <c r="A9" s="52" t="s">
        <v>77</v>
      </c>
      <c r="B9" s="53" t="s">
        <v>33</v>
      </c>
      <c r="C9" s="53"/>
      <c r="D9" s="54"/>
      <c r="E9" s="54"/>
      <c r="F9" s="54"/>
    </row>
    <row r="10" spans="1:6" s="55" customFormat="1">
      <c r="A10" s="52"/>
      <c r="B10" s="53" t="s">
        <v>475</v>
      </c>
      <c r="C10" s="53" t="s">
        <v>34</v>
      </c>
      <c r="D10" s="54">
        <v>0.16</v>
      </c>
      <c r="E10" s="284"/>
      <c r="F10" s="54">
        <f>D10*E10</f>
        <v>0</v>
      </c>
    </row>
    <row r="11" spans="1:6" s="55" customFormat="1">
      <c r="A11" s="52"/>
      <c r="B11" s="53"/>
      <c r="C11" s="53"/>
      <c r="D11" s="54"/>
      <c r="E11" s="284"/>
      <c r="F11" s="54"/>
    </row>
    <row r="12" spans="1:6" s="55" customFormat="1">
      <c r="A12" s="52"/>
      <c r="B12" s="53" t="s">
        <v>117</v>
      </c>
      <c r="C12" s="53"/>
      <c r="D12" s="54"/>
      <c r="E12" s="284"/>
      <c r="F12" s="54"/>
    </row>
    <row r="13" spans="1:6" s="55" customFormat="1">
      <c r="A13" s="52" t="s">
        <v>85</v>
      </c>
      <c r="B13" s="53" t="s">
        <v>118</v>
      </c>
      <c r="C13" s="53"/>
      <c r="D13" s="54"/>
      <c r="E13" s="284"/>
      <c r="F13" s="54"/>
    </row>
    <row r="14" spans="1:6" s="55" customFormat="1">
      <c r="A14" s="52"/>
      <c r="B14" s="53" t="s">
        <v>119</v>
      </c>
      <c r="C14" s="53" t="s">
        <v>34</v>
      </c>
      <c r="D14" s="54">
        <v>0.2</v>
      </c>
      <c r="E14" s="284"/>
      <c r="F14" s="54">
        <f>D14*E14</f>
        <v>0</v>
      </c>
    </row>
    <row r="15" spans="1:6" s="55" customFormat="1">
      <c r="A15" s="52"/>
      <c r="B15" s="53"/>
      <c r="C15" s="53"/>
      <c r="D15" s="54"/>
      <c r="E15" s="284"/>
      <c r="F15" s="54"/>
    </row>
    <row r="16" spans="1:6" s="55" customFormat="1">
      <c r="A16" s="52"/>
      <c r="B16" s="53" t="s">
        <v>111</v>
      </c>
      <c r="C16" s="53"/>
      <c r="D16" s="54"/>
      <c r="E16" s="284"/>
      <c r="F16" s="54"/>
    </row>
    <row r="17" spans="1:6" s="55" customFormat="1">
      <c r="A17" s="52" t="s">
        <v>86</v>
      </c>
      <c r="B17" s="53" t="s">
        <v>5</v>
      </c>
      <c r="C17" s="53"/>
      <c r="D17" s="54"/>
      <c r="E17" s="284"/>
      <c r="F17" s="54"/>
    </row>
    <row r="18" spans="1:6" s="55" customFormat="1">
      <c r="A18" s="52"/>
      <c r="B18" s="53" t="s">
        <v>127</v>
      </c>
      <c r="C18" s="53" t="s">
        <v>6</v>
      </c>
      <c r="D18" s="54">
        <v>8</v>
      </c>
      <c r="E18" s="284"/>
      <c r="F18" s="54">
        <f>D18*E18</f>
        <v>0</v>
      </c>
    </row>
    <row r="19" spans="1:6" s="55" customFormat="1">
      <c r="A19" s="52"/>
      <c r="B19" s="53"/>
      <c r="C19" s="53"/>
      <c r="D19" s="54"/>
      <c r="E19" s="284"/>
      <c r="F19" s="54"/>
    </row>
    <row r="20" spans="1:6" s="55" customFormat="1">
      <c r="A20" s="52"/>
      <c r="B20" s="53" t="s">
        <v>74</v>
      </c>
      <c r="C20" s="53"/>
      <c r="D20" s="54"/>
      <c r="E20" s="284"/>
      <c r="F20" s="54"/>
    </row>
    <row r="21" spans="1:6" s="55" customFormat="1">
      <c r="A21" s="52" t="s">
        <v>87</v>
      </c>
      <c r="B21" s="53" t="s">
        <v>75</v>
      </c>
      <c r="C21" s="53"/>
      <c r="D21" s="54"/>
      <c r="E21" s="284"/>
      <c r="F21" s="54"/>
    </row>
    <row r="22" spans="1:6" s="55" customFormat="1">
      <c r="A22" s="52"/>
      <c r="B22" s="53" t="s">
        <v>76</v>
      </c>
      <c r="C22" s="53" t="s">
        <v>6</v>
      </c>
      <c r="D22" s="54">
        <v>8</v>
      </c>
      <c r="E22" s="284"/>
      <c r="F22" s="54">
        <f>D22*E22</f>
        <v>0</v>
      </c>
    </row>
    <row r="23" spans="1:6" s="55" customFormat="1">
      <c r="A23" s="52"/>
      <c r="B23" s="53"/>
      <c r="C23" s="53"/>
      <c r="D23" s="54"/>
      <c r="E23" s="284"/>
      <c r="F23" s="54"/>
    </row>
    <row r="24" spans="1:6" s="55" customFormat="1">
      <c r="A24" s="52"/>
      <c r="B24" s="53" t="s">
        <v>112</v>
      </c>
      <c r="C24" s="53"/>
      <c r="D24" s="54"/>
      <c r="E24" s="284"/>
      <c r="F24" s="54"/>
    </row>
    <row r="25" spans="1:6" s="55" customFormat="1">
      <c r="A25" s="52" t="s">
        <v>88</v>
      </c>
      <c r="B25" s="53" t="s">
        <v>543</v>
      </c>
      <c r="C25" s="53"/>
      <c r="D25" s="54"/>
      <c r="E25" s="284"/>
      <c r="F25" s="54"/>
    </row>
    <row r="26" spans="1:6" s="55" customFormat="1">
      <c r="A26" s="52"/>
      <c r="B26" s="53" t="s">
        <v>544</v>
      </c>
      <c r="C26" s="53" t="s">
        <v>6</v>
      </c>
      <c r="D26" s="54">
        <v>1</v>
      </c>
      <c r="E26" s="284"/>
      <c r="F26" s="54">
        <f>D26*E26</f>
        <v>0</v>
      </c>
    </row>
    <row r="27" spans="1:6" s="55" customFormat="1">
      <c r="A27" s="52"/>
      <c r="B27" s="53"/>
      <c r="C27" s="53"/>
      <c r="D27" s="54"/>
      <c r="E27" s="284"/>
      <c r="F27" s="54"/>
    </row>
    <row r="28" spans="1:6" s="55" customFormat="1">
      <c r="A28" s="52"/>
      <c r="B28" s="53" t="s">
        <v>69</v>
      </c>
      <c r="C28" s="53"/>
      <c r="D28" s="54"/>
      <c r="E28" s="284"/>
      <c r="F28" s="54"/>
    </row>
    <row r="29" spans="1:6" s="55" customFormat="1">
      <c r="A29" s="52" t="s">
        <v>89</v>
      </c>
      <c r="B29" s="53" t="s">
        <v>70</v>
      </c>
      <c r="C29" s="53" t="s">
        <v>6</v>
      </c>
      <c r="D29" s="54">
        <v>2</v>
      </c>
      <c r="E29" s="284"/>
      <c r="F29" s="54">
        <f>D29*E29</f>
        <v>0</v>
      </c>
    </row>
    <row r="30" spans="1:6" s="55" customFormat="1">
      <c r="A30" s="52"/>
      <c r="B30" s="53"/>
      <c r="C30" s="53"/>
      <c r="D30" s="54"/>
      <c r="E30" s="284"/>
      <c r="F30" s="54"/>
    </row>
    <row r="31" spans="1:6" s="55" customFormat="1">
      <c r="A31" s="52"/>
      <c r="B31" s="53" t="s">
        <v>128</v>
      </c>
      <c r="C31" s="53"/>
      <c r="D31" s="54"/>
      <c r="E31" s="284"/>
      <c r="F31" s="54"/>
    </row>
    <row r="32" spans="1:6" s="55" customFormat="1">
      <c r="A32" s="52" t="s">
        <v>90</v>
      </c>
      <c r="B32" s="53" t="s">
        <v>129</v>
      </c>
      <c r="C32" s="53"/>
      <c r="D32" s="54"/>
      <c r="E32" s="284"/>
      <c r="F32" s="54"/>
    </row>
    <row r="33" spans="1:7" s="55" customFormat="1">
      <c r="A33" s="52"/>
      <c r="B33" s="53" t="s">
        <v>130</v>
      </c>
      <c r="C33" s="53" t="s">
        <v>7</v>
      </c>
      <c r="D33" s="54">
        <v>280</v>
      </c>
      <c r="E33" s="284"/>
      <c r="F33" s="54">
        <f>D33*E33</f>
        <v>0</v>
      </c>
    </row>
    <row r="34" spans="1:7" s="55" customFormat="1">
      <c r="A34" s="52"/>
      <c r="B34" s="53"/>
      <c r="C34" s="53"/>
      <c r="D34" s="54"/>
      <c r="E34" s="284"/>
      <c r="F34" s="54"/>
    </row>
    <row r="35" spans="1:7" s="55" customFormat="1">
      <c r="A35" s="52"/>
      <c r="B35" s="53" t="s">
        <v>363</v>
      </c>
      <c r="C35" s="53"/>
      <c r="D35" s="54"/>
      <c r="E35" s="284"/>
      <c r="F35" s="54"/>
    </row>
    <row r="36" spans="1:7" s="55" customFormat="1">
      <c r="A36" s="52" t="s">
        <v>91</v>
      </c>
      <c r="B36" s="53" t="s">
        <v>365</v>
      </c>
      <c r="C36" s="53"/>
      <c r="D36" s="54"/>
      <c r="E36" s="284"/>
      <c r="F36" s="54"/>
    </row>
    <row r="37" spans="1:7" s="55" customFormat="1">
      <c r="A37" s="52"/>
      <c r="B37" s="53" t="s">
        <v>366</v>
      </c>
      <c r="C37" s="53" t="s">
        <v>7</v>
      </c>
      <c r="D37" s="54">
        <v>1355</v>
      </c>
      <c r="E37" s="284"/>
      <c r="F37" s="54">
        <f>D37*E37</f>
        <v>0</v>
      </c>
    </row>
    <row r="38" spans="1:7" s="55" customFormat="1">
      <c r="A38" s="52"/>
      <c r="B38" s="53"/>
      <c r="C38" s="53"/>
      <c r="D38" s="54"/>
      <c r="E38" s="284"/>
      <c r="F38" s="54"/>
    </row>
    <row r="39" spans="1:7" s="55" customFormat="1">
      <c r="A39" s="52"/>
      <c r="B39" s="53" t="s">
        <v>131</v>
      </c>
      <c r="C39" s="53"/>
      <c r="D39" s="54"/>
      <c r="E39" s="284"/>
      <c r="F39" s="54"/>
    </row>
    <row r="40" spans="1:7" s="55" customFormat="1">
      <c r="A40" s="52" t="s">
        <v>360</v>
      </c>
      <c r="B40" s="53" t="s">
        <v>132</v>
      </c>
      <c r="C40" s="53"/>
      <c r="D40" s="54"/>
      <c r="E40" s="284"/>
      <c r="F40" s="54"/>
    </row>
    <row r="41" spans="1:7" s="55" customFormat="1">
      <c r="A41" s="52"/>
      <c r="B41" s="53" t="s">
        <v>133</v>
      </c>
      <c r="C41" s="53" t="s">
        <v>134</v>
      </c>
      <c r="D41" s="54">
        <v>85</v>
      </c>
      <c r="E41" s="284"/>
      <c r="F41" s="54">
        <f>D41*E41</f>
        <v>0</v>
      </c>
    </row>
    <row r="42" spans="1:7" s="55" customFormat="1">
      <c r="A42" s="52"/>
      <c r="B42" s="53"/>
      <c r="C42" s="53"/>
      <c r="D42" s="54"/>
      <c r="E42" s="284"/>
      <c r="F42" s="54"/>
    </row>
    <row r="43" spans="1:7" s="55" customFormat="1">
      <c r="A43" s="52"/>
      <c r="B43" s="53" t="s">
        <v>566</v>
      </c>
      <c r="C43" s="53"/>
      <c r="D43" s="56"/>
      <c r="E43" s="284"/>
      <c r="F43" s="54"/>
    </row>
    <row r="44" spans="1:7" s="55" customFormat="1">
      <c r="A44" s="52" t="s">
        <v>361</v>
      </c>
      <c r="B44" s="53" t="s">
        <v>567</v>
      </c>
      <c r="C44" s="53"/>
      <c r="D44" s="56"/>
      <c r="E44" s="284"/>
      <c r="F44" s="54"/>
    </row>
    <row r="45" spans="1:7" s="55" customFormat="1">
      <c r="A45" s="52"/>
      <c r="B45" s="53" t="s">
        <v>568</v>
      </c>
      <c r="C45" s="53"/>
      <c r="D45" s="56"/>
      <c r="E45" s="284"/>
      <c r="F45" s="54"/>
      <c r="G45" s="28"/>
    </row>
    <row r="46" spans="1:7" s="55" customFormat="1">
      <c r="A46" s="52"/>
      <c r="B46" s="55" t="s">
        <v>635</v>
      </c>
      <c r="C46" s="53" t="s">
        <v>134</v>
      </c>
      <c r="D46" s="57">
        <v>200</v>
      </c>
      <c r="E46" s="284"/>
      <c r="F46" s="54">
        <f>D46*E46</f>
        <v>0</v>
      </c>
      <c r="G46" s="29"/>
    </row>
    <row r="47" spans="1:7" s="55" customFormat="1">
      <c r="A47" s="52"/>
      <c r="B47" s="53"/>
      <c r="C47" s="53"/>
      <c r="D47" s="56"/>
      <c r="E47" s="284"/>
      <c r="F47" s="54"/>
      <c r="G47" s="28"/>
    </row>
    <row r="48" spans="1:7" s="55" customFormat="1">
      <c r="A48" s="52"/>
      <c r="B48" s="53" t="s">
        <v>8</v>
      </c>
      <c r="C48" s="53"/>
      <c r="D48" s="54"/>
      <c r="E48" s="284"/>
      <c r="F48" s="54"/>
    </row>
    <row r="49" spans="1:6" s="55" customFormat="1" ht="101.35">
      <c r="A49" s="270" t="s">
        <v>362</v>
      </c>
      <c r="B49" s="329" t="s">
        <v>1647</v>
      </c>
      <c r="C49" s="53"/>
      <c r="D49" s="54"/>
      <c r="E49" s="284"/>
      <c r="F49" s="54"/>
    </row>
    <row r="50" spans="1:6" s="55" customFormat="1">
      <c r="A50" s="52"/>
      <c r="B50" s="53" t="s">
        <v>1648</v>
      </c>
      <c r="C50" s="53"/>
      <c r="D50" s="54"/>
      <c r="E50" s="284"/>
      <c r="F50" s="54"/>
    </row>
    <row r="51" spans="1:6" s="55" customFormat="1" ht="50.7">
      <c r="A51" s="52"/>
      <c r="B51" s="330" t="s">
        <v>1646</v>
      </c>
      <c r="C51" s="53" t="s">
        <v>865</v>
      </c>
      <c r="D51" s="54"/>
      <c r="E51" s="284"/>
      <c r="F51" s="54">
        <v>6300</v>
      </c>
    </row>
    <row r="52" spans="1:6" s="55" customFormat="1">
      <c r="A52" s="52"/>
      <c r="B52" s="53"/>
      <c r="C52" s="53"/>
      <c r="D52" s="54"/>
      <c r="E52" s="284"/>
      <c r="F52" s="54"/>
    </row>
    <row r="53" spans="1:6" s="55" customFormat="1">
      <c r="A53" s="52"/>
      <c r="B53" s="53" t="s">
        <v>46</v>
      </c>
      <c r="C53" s="53"/>
      <c r="D53" s="54"/>
      <c r="E53" s="284"/>
      <c r="F53" s="54"/>
    </row>
    <row r="54" spans="1:6" s="55" customFormat="1">
      <c r="A54" s="52" t="s">
        <v>364</v>
      </c>
      <c r="B54" s="53" t="s">
        <v>47</v>
      </c>
      <c r="C54" s="53"/>
      <c r="D54" s="54"/>
      <c r="E54" s="284"/>
      <c r="F54" s="54"/>
    </row>
    <row r="55" spans="1:6" s="55" customFormat="1">
      <c r="A55" s="52"/>
      <c r="B55" s="53" t="s">
        <v>48</v>
      </c>
      <c r="C55" s="53" t="s">
        <v>6</v>
      </c>
      <c r="D55" s="54">
        <v>1</v>
      </c>
      <c r="E55" s="284"/>
      <c r="F55" s="54">
        <f>D55*E55</f>
        <v>0</v>
      </c>
    </row>
    <row r="56" spans="1:6" s="55" customFormat="1">
      <c r="A56" s="52"/>
      <c r="B56" s="53"/>
      <c r="C56" s="53"/>
      <c r="D56" s="54"/>
      <c r="E56" s="284"/>
      <c r="F56" s="54"/>
    </row>
    <row r="57" spans="1:6" s="55" customFormat="1">
      <c r="A57" s="52"/>
      <c r="B57" s="53" t="s">
        <v>49</v>
      </c>
      <c r="C57" s="53"/>
      <c r="D57" s="54"/>
      <c r="E57" s="284"/>
      <c r="F57" s="54"/>
    </row>
    <row r="58" spans="1:6" s="55" customFormat="1">
      <c r="A58" s="52" t="s">
        <v>367</v>
      </c>
      <c r="B58" s="53" t="s">
        <v>50</v>
      </c>
      <c r="C58" s="53"/>
      <c r="D58" s="54"/>
      <c r="E58" s="284"/>
      <c r="F58" s="54"/>
    </row>
    <row r="59" spans="1:6" s="55" customFormat="1">
      <c r="A59" s="52"/>
      <c r="B59" s="53" t="s">
        <v>51</v>
      </c>
      <c r="C59" s="53" t="s">
        <v>6</v>
      </c>
      <c r="D59" s="54">
        <v>1</v>
      </c>
      <c r="E59" s="284"/>
      <c r="F59" s="54">
        <f>D59*E59</f>
        <v>0</v>
      </c>
    </row>
    <row r="60" spans="1:6" s="55" customFormat="1" ht="13" thickBot="1">
      <c r="A60" s="52"/>
      <c r="B60" s="53"/>
      <c r="C60" s="53"/>
      <c r="D60" s="54"/>
      <c r="E60" s="284"/>
      <c r="F60" s="54"/>
    </row>
    <row r="61" spans="1:6" s="55" customFormat="1" ht="13" thickBot="1">
      <c r="A61" s="21"/>
      <c r="B61" s="22" t="s">
        <v>4</v>
      </c>
      <c r="C61" s="23"/>
      <c r="D61" s="24"/>
      <c r="E61" s="286"/>
      <c r="F61" s="25">
        <f>SUM(F6:F60)</f>
        <v>6300</v>
      </c>
    </row>
    <row r="62" spans="1:6" s="55" customFormat="1">
      <c r="A62" s="21"/>
      <c r="B62" s="53"/>
      <c r="C62" s="26"/>
      <c r="D62" s="57"/>
      <c r="E62" s="51"/>
      <c r="F62" s="54"/>
    </row>
    <row r="63" spans="1:6" s="55" customFormat="1">
      <c r="A63" s="21" t="s">
        <v>92</v>
      </c>
      <c r="B63" s="27" t="s">
        <v>9</v>
      </c>
      <c r="C63" s="26"/>
      <c r="D63" s="57"/>
      <c r="E63" s="51"/>
      <c r="F63" s="54"/>
    </row>
    <row r="64" spans="1:6" s="55" customFormat="1">
      <c r="A64" s="21"/>
      <c r="B64" s="27"/>
      <c r="C64" s="26"/>
      <c r="D64" s="57"/>
      <c r="E64" s="51"/>
      <c r="F64" s="54"/>
    </row>
    <row r="65" spans="1:6" s="55" customFormat="1">
      <c r="A65" s="52"/>
      <c r="B65" s="53" t="s">
        <v>52</v>
      </c>
      <c r="C65" s="53"/>
      <c r="D65" s="54"/>
      <c r="E65" s="284"/>
      <c r="F65" s="54"/>
    </row>
    <row r="66" spans="1:6" s="55" customFormat="1">
      <c r="A66" s="52" t="s">
        <v>93</v>
      </c>
      <c r="B66" s="53" t="s">
        <v>53</v>
      </c>
      <c r="C66" s="53"/>
      <c r="D66" s="54"/>
      <c r="E66" s="284"/>
      <c r="F66" s="54"/>
    </row>
    <row r="67" spans="1:6" s="55" customFormat="1">
      <c r="A67" s="52"/>
      <c r="B67" s="53" t="s">
        <v>54</v>
      </c>
      <c r="C67" s="53" t="s">
        <v>11</v>
      </c>
      <c r="D67" s="54">
        <v>165</v>
      </c>
      <c r="E67" s="284"/>
      <c r="F67" s="54">
        <f>D67*E67</f>
        <v>0</v>
      </c>
    </row>
    <row r="68" spans="1:6" s="55" customFormat="1">
      <c r="A68" s="52"/>
      <c r="B68" s="53"/>
      <c r="C68" s="53"/>
      <c r="D68" s="54"/>
      <c r="E68" s="284"/>
      <c r="F68" s="54"/>
    </row>
    <row r="69" spans="1:6" s="55" customFormat="1">
      <c r="A69" s="52"/>
      <c r="B69" s="53" t="s">
        <v>28</v>
      </c>
      <c r="C69" s="53"/>
      <c r="D69" s="54"/>
      <c r="E69" s="284"/>
      <c r="F69" s="54"/>
    </row>
    <row r="70" spans="1:6" s="55" customFormat="1">
      <c r="A70" s="52" t="s">
        <v>42</v>
      </c>
      <c r="B70" s="53" t="s">
        <v>29</v>
      </c>
      <c r="C70" s="53"/>
      <c r="D70" s="54"/>
      <c r="E70" s="284"/>
      <c r="F70" s="54"/>
    </row>
    <row r="71" spans="1:6" s="55" customFormat="1">
      <c r="A71" s="52"/>
      <c r="B71" s="53" t="s">
        <v>30</v>
      </c>
      <c r="C71" s="53" t="s">
        <v>11</v>
      </c>
      <c r="D71" s="54">
        <v>510</v>
      </c>
      <c r="E71" s="284"/>
      <c r="F71" s="54">
        <f>D71*E71</f>
        <v>0</v>
      </c>
    </row>
    <row r="72" spans="1:6" s="55" customFormat="1">
      <c r="A72" s="52"/>
      <c r="B72" s="53"/>
      <c r="C72" s="53"/>
      <c r="D72" s="54"/>
      <c r="E72" s="284"/>
      <c r="F72" s="54"/>
    </row>
    <row r="73" spans="1:6" s="55" customFormat="1">
      <c r="A73" s="52"/>
      <c r="B73" s="53" t="s">
        <v>135</v>
      </c>
      <c r="C73" s="53"/>
      <c r="D73" s="54"/>
      <c r="E73" s="284"/>
      <c r="F73" s="54"/>
    </row>
    <row r="74" spans="1:6" s="55" customFormat="1">
      <c r="A74" s="52" t="s">
        <v>43</v>
      </c>
      <c r="B74" s="53" t="s">
        <v>136</v>
      </c>
      <c r="C74" s="53"/>
      <c r="D74" s="54"/>
      <c r="E74" s="284"/>
      <c r="F74" s="54"/>
    </row>
    <row r="75" spans="1:6" s="55" customFormat="1">
      <c r="A75" s="52"/>
      <c r="B75" s="53" t="s">
        <v>137</v>
      </c>
      <c r="C75" s="53"/>
      <c r="D75" s="54"/>
      <c r="E75" s="284"/>
      <c r="F75" s="54"/>
    </row>
    <row r="76" spans="1:6" s="55" customFormat="1">
      <c r="A76" s="52"/>
      <c r="B76" s="53" t="s">
        <v>138</v>
      </c>
      <c r="C76" s="53"/>
      <c r="D76" s="54"/>
      <c r="E76" s="284"/>
      <c r="F76" s="54"/>
    </row>
    <row r="77" spans="1:6" s="55" customFormat="1">
      <c r="A77" s="52"/>
      <c r="B77" s="53" t="s">
        <v>139</v>
      </c>
      <c r="C77" s="53" t="s">
        <v>11</v>
      </c>
      <c r="D77" s="54">
        <v>93</v>
      </c>
      <c r="E77" s="284"/>
      <c r="F77" s="54">
        <f>D77*E77</f>
        <v>0</v>
      </c>
    </row>
    <row r="78" spans="1:6" s="55" customFormat="1">
      <c r="A78" s="52"/>
      <c r="B78" s="53"/>
      <c r="C78" s="53"/>
      <c r="D78" s="54"/>
      <c r="E78" s="284"/>
      <c r="F78" s="54"/>
    </row>
    <row r="79" spans="1:6" s="55" customFormat="1">
      <c r="A79" s="52"/>
      <c r="B79" s="53" t="s">
        <v>140</v>
      </c>
      <c r="C79" s="53"/>
      <c r="D79" s="54"/>
      <c r="E79" s="284"/>
      <c r="F79" s="54"/>
    </row>
    <row r="80" spans="1:6" s="55" customFormat="1">
      <c r="A80" s="52" t="s">
        <v>44</v>
      </c>
      <c r="B80" s="53" t="s">
        <v>141</v>
      </c>
      <c r="C80" s="53"/>
      <c r="D80" s="54"/>
      <c r="E80" s="284"/>
      <c r="F80" s="54"/>
    </row>
    <row r="81" spans="1:6" s="55" customFormat="1">
      <c r="A81" s="52"/>
      <c r="B81" s="53" t="s">
        <v>142</v>
      </c>
      <c r="C81" s="53" t="s">
        <v>7</v>
      </c>
      <c r="D81" s="54">
        <v>1020</v>
      </c>
      <c r="E81" s="284"/>
      <c r="F81" s="54">
        <f>D81*E81</f>
        <v>0</v>
      </c>
    </row>
    <row r="82" spans="1:6" s="55" customFormat="1">
      <c r="A82" s="52"/>
      <c r="B82" s="53"/>
      <c r="C82" s="53"/>
      <c r="D82" s="54"/>
      <c r="E82" s="284"/>
      <c r="F82" s="54"/>
    </row>
    <row r="83" spans="1:6" s="55" customFormat="1">
      <c r="A83" s="52"/>
      <c r="B83" s="53" t="s">
        <v>112</v>
      </c>
      <c r="C83" s="53"/>
      <c r="D83" s="54"/>
      <c r="E83" s="284"/>
      <c r="F83" s="54"/>
    </row>
    <row r="84" spans="1:6" s="55" customFormat="1">
      <c r="A84" s="52" t="s">
        <v>94</v>
      </c>
      <c r="B84" s="53" t="s">
        <v>144</v>
      </c>
      <c r="C84" s="53"/>
      <c r="D84" s="54"/>
      <c r="E84" s="284"/>
      <c r="F84" s="54"/>
    </row>
    <row r="85" spans="1:6" s="55" customFormat="1">
      <c r="A85" s="52"/>
      <c r="B85" s="53" t="s">
        <v>370</v>
      </c>
      <c r="C85" s="53"/>
      <c r="D85" s="54"/>
      <c r="E85" s="284"/>
      <c r="F85" s="54"/>
    </row>
    <row r="86" spans="1:6" s="55" customFormat="1">
      <c r="A86" s="52"/>
      <c r="B86" s="53" t="s">
        <v>371</v>
      </c>
      <c r="C86" s="53" t="s">
        <v>7</v>
      </c>
      <c r="D86" s="54">
        <v>1020</v>
      </c>
      <c r="E86" s="284"/>
      <c r="F86" s="54">
        <f>D86*E86</f>
        <v>0</v>
      </c>
    </row>
    <row r="87" spans="1:6" s="55" customFormat="1">
      <c r="A87" s="52"/>
      <c r="B87" s="53"/>
      <c r="C87" s="53"/>
      <c r="D87" s="54"/>
      <c r="E87" s="284"/>
      <c r="F87" s="54"/>
    </row>
    <row r="88" spans="1:6" s="55" customFormat="1">
      <c r="A88" s="52"/>
      <c r="B88" s="53" t="s">
        <v>147</v>
      </c>
      <c r="C88" s="53"/>
      <c r="D88" s="54"/>
      <c r="E88" s="284"/>
      <c r="F88" s="54"/>
    </row>
    <row r="89" spans="1:6" s="55" customFormat="1">
      <c r="A89" s="52" t="s">
        <v>95</v>
      </c>
      <c r="B89" s="53" t="s">
        <v>148</v>
      </c>
      <c r="C89" s="53"/>
      <c r="D89" s="54"/>
      <c r="E89" s="284"/>
      <c r="F89" s="54"/>
    </row>
    <row r="90" spans="1:6" s="55" customFormat="1">
      <c r="A90" s="52"/>
      <c r="B90" s="53" t="s">
        <v>149</v>
      </c>
      <c r="C90" s="53" t="s">
        <v>11</v>
      </c>
      <c r="D90" s="54">
        <v>102</v>
      </c>
      <c r="E90" s="284"/>
      <c r="F90" s="54">
        <f>D90*E90</f>
        <v>0</v>
      </c>
    </row>
    <row r="91" spans="1:6" s="55" customFormat="1">
      <c r="A91" s="52"/>
      <c r="B91" s="53"/>
      <c r="C91" s="53"/>
      <c r="D91" s="54"/>
      <c r="E91" s="284"/>
      <c r="F91" s="54"/>
    </row>
    <row r="92" spans="1:6" s="55" customFormat="1">
      <c r="A92" s="52"/>
      <c r="B92" s="53" t="s">
        <v>112</v>
      </c>
      <c r="C92" s="53"/>
      <c r="D92" s="54"/>
      <c r="E92" s="284"/>
      <c r="F92" s="54"/>
    </row>
    <row r="93" spans="1:6" s="55" customFormat="1">
      <c r="A93" s="360" t="s">
        <v>45</v>
      </c>
      <c r="B93" s="361" t="s">
        <v>150</v>
      </c>
      <c r="C93" s="361"/>
      <c r="D93" s="54"/>
      <c r="E93" s="284"/>
      <c r="F93" s="54"/>
    </row>
    <row r="94" spans="1:6" s="55" customFormat="1">
      <c r="A94" s="360"/>
      <c r="B94" s="361" t="s">
        <v>151</v>
      </c>
      <c r="C94" s="361"/>
      <c r="D94" s="54"/>
      <c r="E94" s="284"/>
      <c r="F94" s="54"/>
    </row>
    <row r="95" spans="1:6" s="55" customFormat="1">
      <c r="A95" s="360"/>
      <c r="B95" s="361" t="s">
        <v>152</v>
      </c>
      <c r="C95" s="361" t="s">
        <v>11</v>
      </c>
      <c r="D95" s="54">
        <v>287</v>
      </c>
      <c r="E95" s="284"/>
      <c r="F95" s="54">
        <f>D95*E95</f>
        <v>0</v>
      </c>
    </row>
    <row r="96" spans="1:6" s="55" customFormat="1">
      <c r="A96" s="52"/>
      <c r="B96" s="53"/>
      <c r="C96" s="53"/>
      <c r="D96" s="54"/>
      <c r="E96" s="284"/>
      <c r="F96" s="54"/>
    </row>
    <row r="97" spans="1:6" s="55" customFormat="1">
      <c r="A97" s="52"/>
      <c r="B97" s="53" t="s">
        <v>153</v>
      </c>
      <c r="C97" s="53"/>
      <c r="D97" s="54"/>
      <c r="E97" s="284"/>
      <c r="F97" s="54"/>
    </row>
    <row r="98" spans="1:6" s="55" customFormat="1">
      <c r="A98" s="52" t="s">
        <v>68</v>
      </c>
      <c r="B98" s="53" t="s">
        <v>372</v>
      </c>
      <c r="C98" s="53"/>
      <c r="D98" s="54"/>
      <c r="E98" s="284"/>
      <c r="F98" s="54"/>
    </row>
    <row r="99" spans="1:6" s="55" customFormat="1">
      <c r="A99" s="52"/>
      <c r="B99" s="53" t="s">
        <v>373</v>
      </c>
      <c r="C99" s="53" t="s">
        <v>11</v>
      </c>
      <c r="D99" s="54">
        <v>45</v>
      </c>
      <c r="E99" s="284"/>
      <c r="F99" s="54">
        <f>D99*E99</f>
        <v>0</v>
      </c>
    </row>
    <row r="100" spans="1:6" s="55" customFormat="1">
      <c r="A100" s="52"/>
      <c r="B100" s="53"/>
      <c r="C100" s="53"/>
      <c r="D100" s="54"/>
      <c r="E100" s="284"/>
      <c r="F100" s="54"/>
    </row>
    <row r="101" spans="1:6" s="55" customFormat="1">
      <c r="A101" s="52"/>
      <c r="B101" s="53" t="s">
        <v>155</v>
      </c>
      <c r="C101" s="53"/>
      <c r="D101" s="54"/>
      <c r="E101" s="284"/>
      <c r="F101" s="54"/>
    </row>
    <row r="102" spans="1:6" s="55" customFormat="1">
      <c r="A102" s="52" t="s">
        <v>96</v>
      </c>
      <c r="B102" s="53" t="s">
        <v>156</v>
      </c>
      <c r="C102" s="53"/>
      <c r="D102" s="54"/>
      <c r="E102" s="284"/>
      <c r="F102" s="54"/>
    </row>
    <row r="103" spans="1:6" s="55" customFormat="1">
      <c r="A103" s="52"/>
      <c r="B103" s="53" t="s">
        <v>157</v>
      </c>
      <c r="C103" s="53" t="s">
        <v>7</v>
      </c>
      <c r="D103" s="54">
        <v>825</v>
      </c>
      <c r="E103" s="284"/>
      <c r="F103" s="54">
        <f>D103*E103</f>
        <v>0</v>
      </c>
    </row>
    <row r="104" spans="1:6" s="55" customFormat="1">
      <c r="A104" s="52"/>
      <c r="B104" s="53"/>
      <c r="C104" s="53"/>
      <c r="D104" s="54"/>
      <c r="E104" s="284"/>
      <c r="F104" s="54"/>
    </row>
    <row r="105" spans="1:6" s="55" customFormat="1">
      <c r="A105" s="52"/>
      <c r="B105" s="53" t="s">
        <v>55</v>
      </c>
      <c r="C105" s="53"/>
      <c r="D105" s="54"/>
      <c r="E105" s="284"/>
      <c r="F105" s="54"/>
    </row>
    <row r="106" spans="1:6" s="55" customFormat="1">
      <c r="A106" s="52" t="s">
        <v>158</v>
      </c>
      <c r="B106" s="53" t="s">
        <v>56</v>
      </c>
      <c r="C106" s="53"/>
      <c r="D106" s="54"/>
      <c r="E106" s="284"/>
      <c r="F106" s="54"/>
    </row>
    <row r="107" spans="1:6" s="55" customFormat="1">
      <c r="A107" s="52"/>
      <c r="B107" s="53" t="s">
        <v>57</v>
      </c>
      <c r="C107" s="53" t="s">
        <v>7</v>
      </c>
      <c r="D107" s="54">
        <v>364</v>
      </c>
      <c r="E107" s="284"/>
      <c r="F107" s="54">
        <f>D107*E107</f>
        <v>0</v>
      </c>
    </row>
    <row r="108" spans="1:6" s="55" customFormat="1">
      <c r="A108" s="52"/>
      <c r="B108" s="53"/>
      <c r="C108" s="53"/>
      <c r="D108" s="54"/>
      <c r="E108" s="284"/>
      <c r="F108" s="54"/>
    </row>
    <row r="109" spans="1:6" s="55" customFormat="1">
      <c r="A109" s="52"/>
      <c r="B109" s="53" t="s">
        <v>58</v>
      </c>
      <c r="C109" s="53"/>
      <c r="D109" s="54"/>
      <c r="E109" s="284"/>
      <c r="F109" s="54"/>
    </row>
    <row r="110" spans="1:6" s="55" customFormat="1">
      <c r="A110" s="52" t="s">
        <v>159</v>
      </c>
      <c r="B110" s="53" t="s">
        <v>59</v>
      </c>
      <c r="C110" s="53" t="s">
        <v>7</v>
      </c>
      <c r="D110" s="54">
        <v>364</v>
      </c>
      <c r="E110" s="284"/>
      <c r="F110" s="54">
        <f>D110*E110</f>
        <v>0</v>
      </c>
    </row>
    <row r="111" spans="1:6" s="55" customFormat="1">
      <c r="A111" s="52"/>
      <c r="B111" s="53"/>
      <c r="C111" s="53"/>
      <c r="D111" s="54"/>
      <c r="E111" s="284"/>
      <c r="F111" s="54"/>
    </row>
    <row r="112" spans="1:6" s="55" customFormat="1">
      <c r="A112" s="52"/>
      <c r="B112" s="53"/>
      <c r="C112" s="53"/>
      <c r="D112" s="54"/>
      <c r="E112" s="284"/>
      <c r="F112" s="54"/>
    </row>
    <row r="113" spans="1:6" s="55" customFormat="1">
      <c r="A113" s="52"/>
      <c r="B113" s="53" t="s">
        <v>60</v>
      </c>
      <c r="C113" s="53"/>
      <c r="D113" s="54"/>
      <c r="E113" s="284"/>
      <c r="F113" s="54"/>
    </row>
    <row r="114" spans="1:6" s="55" customFormat="1">
      <c r="A114" s="52" t="s">
        <v>160</v>
      </c>
      <c r="B114" s="53" t="s">
        <v>1649</v>
      </c>
      <c r="C114" s="53" t="s">
        <v>12</v>
      </c>
      <c r="D114" s="54">
        <v>140</v>
      </c>
      <c r="E114" s="284"/>
      <c r="F114" s="54">
        <f>D114*E114</f>
        <v>0</v>
      </c>
    </row>
    <row r="115" spans="1:6" s="55" customFormat="1">
      <c r="A115" s="52"/>
      <c r="B115" s="53"/>
      <c r="C115" s="53"/>
      <c r="D115" s="54"/>
      <c r="E115" s="284"/>
      <c r="F115" s="54"/>
    </row>
    <row r="116" spans="1:6" s="55" customFormat="1">
      <c r="A116" s="52"/>
      <c r="B116" s="53" t="s">
        <v>13</v>
      </c>
      <c r="C116" s="53"/>
      <c r="D116" s="54"/>
      <c r="E116" s="284"/>
      <c r="F116" s="54"/>
    </row>
    <row r="117" spans="1:6" s="55" customFormat="1" ht="25.35">
      <c r="A117" s="52" t="s">
        <v>161</v>
      </c>
      <c r="B117" s="329" t="s">
        <v>1650</v>
      </c>
      <c r="C117" s="53" t="s">
        <v>12</v>
      </c>
      <c r="D117" s="54">
        <v>955</v>
      </c>
      <c r="E117" s="284"/>
      <c r="F117" s="54">
        <f>D117*E117</f>
        <v>0</v>
      </c>
    </row>
    <row r="118" spans="1:6" s="55" customFormat="1">
      <c r="A118" s="52"/>
      <c r="B118" s="53"/>
      <c r="C118" s="53"/>
      <c r="D118" s="54"/>
      <c r="E118" s="284"/>
      <c r="F118" s="54"/>
    </row>
    <row r="119" spans="1:6" s="55" customFormat="1">
      <c r="A119" s="52"/>
      <c r="B119" s="53" t="s">
        <v>61</v>
      </c>
      <c r="C119" s="53"/>
      <c r="D119" s="54"/>
      <c r="E119" s="284"/>
      <c r="F119" s="54"/>
    </row>
    <row r="120" spans="1:6" s="55" customFormat="1">
      <c r="A120" s="52" t="s">
        <v>162</v>
      </c>
      <c r="B120" s="53" t="s">
        <v>62</v>
      </c>
      <c r="C120" s="53"/>
      <c r="D120" s="54"/>
      <c r="E120" s="284"/>
      <c r="F120" s="54"/>
    </row>
    <row r="121" spans="1:6" s="55" customFormat="1">
      <c r="A121" s="52"/>
      <c r="B121" s="53" t="s">
        <v>63</v>
      </c>
      <c r="C121" s="53" t="s">
        <v>11</v>
      </c>
      <c r="D121" s="54">
        <v>110</v>
      </c>
      <c r="E121" s="284"/>
      <c r="F121" s="54">
        <f>D121*E121</f>
        <v>0</v>
      </c>
    </row>
    <row r="122" spans="1:6" s="55" customFormat="1">
      <c r="A122" s="52"/>
      <c r="B122" s="53"/>
      <c r="C122" s="53"/>
      <c r="D122" s="54"/>
      <c r="E122" s="284"/>
      <c r="F122" s="54"/>
    </row>
    <row r="123" spans="1:6" s="55" customFormat="1">
      <c r="A123" s="52"/>
      <c r="B123" s="53" t="s">
        <v>39</v>
      </c>
      <c r="C123" s="53"/>
      <c r="D123" s="54"/>
      <c r="E123" s="284"/>
      <c r="F123" s="54"/>
    </row>
    <row r="124" spans="1:6" s="55" customFormat="1">
      <c r="A124" s="52" t="s">
        <v>163</v>
      </c>
      <c r="B124" s="53" t="s">
        <v>40</v>
      </c>
      <c r="C124" s="53"/>
      <c r="D124" s="54"/>
      <c r="E124" s="284"/>
      <c r="F124" s="54"/>
    </row>
    <row r="125" spans="1:6" s="55" customFormat="1">
      <c r="A125" s="52"/>
      <c r="B125" s="53" t="s">
        <v>41</v>
      </c>
      <c r="C125" s="53" t="s">
        <v>11</v>
      </c>
      <c r="D125" s="54">
        <v>456</v>
      </c>
      <c r="E125" s="284"/>
      <c r="F125" s="54">
        <f>D125*E125</f>
        <v>0</v>
      </c>
    </row>
    <row r="126" spans="1:6" s="55" customFormat="1" ht="13" thickBot="1">
      <c r="A126" s="21"/>
      <c r="B126" s="27"/>
      <c r="C126" s="26"/>
      <c r="D126" s="57"/>
      <c r="E126" s="51"/>
      <c r="F126" s="54"/>
    </row>
    <row r="127" spans="1:6" s="55" customFormat="1" ht="13" thickBot="1">
      <c r="A127" s="21"/>
      <c r="B127" s="22" t="s">
        <v>10</v>
      </c>
      <c r="C127" s="23"/>
      <c r="D127" s="24"/>
      <c r="E127" s="286"/>
      <c r="F127" s="25">
        <f>SUM(F63:F126)</f>
        <v>0</v>
      </c>
    </row>
    <row r="128" spans="1:6" s="55" customFormat="1">
      <c r="A128" s="21"/>
      <c r="B128" s="53"/>
      <c r="C128" s="26"/>
      <c r="D128" s="57"/>
      <c r="E128" s="51"/>
      <c r="F128" s="54"/>
    </row>
    <row r="129" spans="1:6" s="55" customFormat="1">
      <c r="A129" s="21" t="s">
        <v>97</v>
      </c>
      <c r="B129" s="27" t="s">
        <v>14</v>
      </c>
      <c r="C129" s="26"/>
      <c r="D129" s="57"/>
      <c r="E129" s="51"/>
      <c r="F129" s="54"/>
    </row>
    <row r="130" spans="1:6" s="55" customFormat="1">
      <c r="A130" s="52"/>
      <c r="B130" s="53"/>
      <c r="C130" s="53"/>
      <c r="D130" s="54"/>
      <c r="E130" s="284"/>
      <c r="F130" s="54"/>
    </row>
    <row r="131" spans="1:6" s="55" customFormat="1">
      <c r="A131" s="52"/>
      <c r="B131" s="53" t="s">
        <v>164</v>
      </c>
      <c r="C131" s="53"/>
      <c r="D131" s="54"/>
      <c r="E131" s="284"/>
      <c r="F131" s="54"/>
    </row>
    <row r="132" spans="1:6" s="55" customFormat="1">
      <c r="A132" s="52" t="s">
        <v>98</v>
      </c>
      <c r="B132" s="53" t="s">
        <v>165</v>
      </c>
      <c r="C132" s="53"/>
      <c r="D132" s="54"/>
      <c r="E132" s="284"/>
      <c r="F132" s="54"/>
    </row>
    <row r="133" spans="1:6" s="55" customFormat="1">
      <c r="A133" s="52"/>
      <c r="B133" s="53" t="s">
        <v>166</v>
      </c>
      <c r="C133" s="53"/>
      <c r="D133" s="54"/>
      <c r="E133" s="284"/>
      <c r="F133" s="54"/>
    </row>
    <row r="134" spans="1:6" s="55" customFormat="1">
      <c r="A134" s="52"/>
      <c r="B134" s="53" t="s">
        <v>167</v>
      </c>
      <c r="C134" s="53" t="s">
        <v>11</v>
      </c>
      <c r="D134" s="54">
        <v>253</v>
      </c>
      <c r="E134" s="284"/>
      <c r="F134" s="54">
        <f>D134*E134</f>
        <v>0</v>
      </c>
    </row>
    <row r="135" spans="1:6" s="55" customFormat="1">
      <c r="A135" s="52"/>
      <c r="B135" s="53"/>
      <c r="C135" s="53"/>
      <c r="D135" s="54"/>
      <c r="E135" s="284"/>
      <c r="F135" s="54"/>
    </row>
    <row r="136" spans="1:6" s="55" customFormat="1">
      <c r="A136" s="48"/>
      <c r="B136" s="38" t="s">
        <v>374</v>
      </c>
      <c r="C136" s="38"/>
      <c r="D136" s="45"/>
      <c r="E136" s="284"/>
      <c r="F136" s="45"/>
    </row>
    <row r="137" spans="1:6" s="55" customFormat="1">
      <c r="A137" s="48" t="s">
        <v>27</v>
      </c>
      <c r="B137" s="38" t="s">
        <v>375</v>
      </c>
      <c r="C137" s="38"/>
      <c r="D137" s="45"/>
      <c r="E137" s="284"/>
      <c r="F137" s="45"/>
    </row>
    <row r="138" spans="1:6" s="55" customFormat="1">
      <c r="A138" s="48"/>
      <c r="B138" s="38" t="s">
        <v>376</v>
      </c>
      <c r="C138" s="38"/>
      <c r="D138" s="45"/>
      <c r="E138" s="284"/>
      <c r="F138" s="45"/>
    </row>
    <row r="139" spans="1:6" s="55" customFormat="1">
      <c r="A139" s="48"/>
      <c r="B139" s="38" t="s">
        <v>655</v>
      </c>
      <c r="C139" s="35"/>
      <c r="D139" s="35"/>
      <c r="E139" s="287"/>
      <c r="F139" s="35"/>
    </row>
    <row r="140" spans="1:6" s="55" customFormat="1">
      <c r="A140" s="48"/>
      <c r="B140" s="38" t="s">
        <v>176</v>
      </c>
      <c r="C140" s="38" t="s">
        <v>12</v>
      </c>
      <c r="D140" s="45">
        <v>199</v>
      </c>
      <c r="E140" s="284"/>
      <c r="F140" s="45">
        <f>D140*E140</f>
        <v>0</v>
      </c>
    </row>
    <row r="141" spans="1:6" s="55" customFormat="1">
      <c r="A141" s="52"/>
      <c r="B141" s="53" t="s">
        <v>377</v>
      </c>
      <c r="C141" s="53"/>
      <c r="D141" s="54"/>
      <c r="E141" s="284"/>
      <c r="F141" s="54"/>
    </row>
    <row r="142" spans="1:6" s="55" customFormat="1">
      <c r="A142" s="52"/>
      <c r="B142" s="53"/>
      <c r="C142" s="53"/>
      <c r="D142" s="54"/>
      <c r="E142" s="284"/>
      <c r="F142" s="54"/>
    </row>
    <row r="143" spans="1:6" s="55" customFormat="1">
      <c r="A143" s="48"/>
      <c r="B143" s="38" t="s">
        <v>374</v>
      </c>
      <c r="C143" s="38"/>
      <c r="D143" s="45"/>
      <c r="E143" s="284"/>
      <c r="F143" s="45"/>
    </row>
    <row r="144" spans="1:6" s="55" customFormat="1">
      <c r="A144" s="48" t="s">
        <v>27</v>
      </c>
      <c r="B144" s="38" t="s">
        <v>169</v>
      </c>
      <c r="C144" s="38"/>
      <c r="D144" s="45"/>
      <c r="E144" s="284"/>
      <c r="F144" s="45"/>
    </row>
    <row r="145" spans="1:6" s="55" customFormat="1">
      <c r="A145" s="48"/>
      <c r="B145" s="38" t="s">
        <v>376</v>
      </c>
      <c r="C145" s="38"/>
      <c r="D145" s="45"/>
      <c r="E145" s="284"/>
      <c r="F145" s="45"/>
    </row>
    <row r="146" spans="1:6" s="55" customFormat="1">
      <c r="A146" s="48"/>
      <c r="B146" s="38" t="s">
        <v>655</v>
      </c>
      <c r="C146" s="35"/>
      <c r="D146" s="35"/>
      <c r="E146" s="287"/>
      <c r="F146" s="35"/>
    </row>
    <row r="147" spans="1:6" s="55" customFormat="1">
      <c r="A147" s="48"/>
      <c r="B147" s="38" t="s">
        <v>176</v>
      </c>
      <c r="C147" s="53" t="s">
        <v>7</v>
      </c>
      <c r="D147" s="45">
        <v>488</v>
      </c>
      <c r="E147" s="284"/>
      <c r="F147" s="45">
        <f>D147*E147</f>
        <v>0</v>
      </c>
    </row>
    <row r="148" spans="1:6" s="55" customFormat="1">
      <c r="A148" s="52"/>
      <c r="B148" s="53" t="s">
        <v>377</v>
      </c>
      <c r="C148" s="53"/>
      <c r="D148" s="54"/>
      <c r="E148" s="284"/>
      <c r="F148" s="54"/>
    </row>
    <row r="149" spans="1:6" s="55" customFormat="1">
      <c r="A149" s="52"/>
      <c r="B149" s="53"/>
      <c r="C149" s="53"/>
      <c r="D149" s="54"/>
      <c r="E149" s="284"/>
      <c r="F149" s="54"/>
    </row>
    <row r="150" spans="1:6" s="55" customFormat="1">
      <c r="A150" s="52"/>
      <c r="B150" s="53" t="s">
        <v>168</v>
      </c>
      <c r="C150" s="53"/>
      <c r="D150" s="54"/>
      <c r="E150" s="284"/>
      <c r="F150" s="54"/>
    </row>
    <row r="151" spans="1:6" s="55" customFormat="1">
      <c r="A151" s="52" t="s">
        <v>174</v>
      </c>
      <c r="B151" s="53" t="s">
        <v>169</v>
      </c>
      <c r="C151" s="53"/>
      <c r="D151" s="54"/>
      <c r="E151" s="284"/>
      <c r="F151" s="54"/>
    </row>
    <row r="152" spans="1:6" s="55" customFormat="1">
      <c r="A152" s="52"/>
      <c r="B152" s="53" t="s">
        <v>170</v>
      </c>
      <c r="C152" s="53"/>
      <c r="D152" s="54"/>
      <c r="E152" s="284"/>
      <c r="F152" s="54"/>
    </row>
    <row r="153" spans="1:6" s="55" customFormat="1">
      <c r="A153" s="52"/>
      <c r="B153" s="53" t="s">
        <v>171</v>
      </c>
      <c r="C153" s="53"/>
      <c r="D153" s="54"/>
      <c r="E153" s="284"/>
      <c r="F153" s="54"/>
    </row>
    <row r="154" spans="1:6" s="55" customFormat="1">
      <c r="A154" s="52"/>
      <c r="B154" s="53" t="s">
        <v>172</v>
      </c>
      <c r="C154" s="53" t="s">
        <v>7</v>
      </c>
      <c r="D154" s="54">
        <v>2259</v>
      </c>
      <c r="E154" s="284"/>
      <c r="F154" s="54">
        <f>D154*E154</f>
        <v>0</v>
      </c>
    </row>
    <row r="155" spans="1:6" s="55" customFormat="1">
      <c r="A155" s="52"/>
      <c r="B155" s="53" t="s">
        <v>377</v>
      </c>
      <c r="C155" s="53"/>
      <c r="D155" s="54"/>
      <c r="E155" s="284"/>
      <c r="F155" s="54"/>
    </row>
    <row r="156" spans="1:6" s="55" customFormat="1">
      <c r="A156" s="52"/>
      <c r="B156" s="53"/>
      <c r="C156" s="53"/>
      <c r="D156" s="54"/>
      <c r="E156" s="284"/>
      <c r="F156" s="54"/>
    </row>
    <row r="157" spans="1:6" s="55" customFormat="1">
      <c r="A157" s="52"/>
      <c r="B157" s="53" t="s">
        <v>504</v>
      </c>
      <c r="C157" s="53"/>
      <c r="D157" s="54"/>
      <c r="E157" s="284"/>
      <c r="F157" s="54"/>
    </row>
    <row r="158" spans="1:6" s="55" customFormat="1">
      <c r="A158" s="52" t="s">
        <v>178</v>
      </c>
      <c r="B158" s="53" t="s">
        <v>505</v>
      </c>
      <c r="C158" s="53"/>
      <c r="D158" s="54"/>
      <c r="E158" s="284"/>
      <c r="F158" s="54"/>
    </row>
    <row r="159" spans="1:6" s="55" customFormat="1">
      <c r="A159" s="52"/>
      <c r="B159" s="53" t="s">
        <v>506</v>
      </c>
      <c r="C159" s="53"/>
      <c r="D159" s="54"/>
      <c r="E159" s="284"/>
      <c r="F159" s="54"/>
    </row>
    <row r="160" spans="1:6" s="55" customFormat="1">
      <c r="A160" s="52"/>
      <c r="B160" s="53" t="s">
        <v>507</v>
      </c>
      <c r="C160" s="53"/>
      <c r="D160" s="54"/>
      <c r="E160" s="284"/>
      <c r="F160" s="54"/>
    </row>
    <row r="161" spans="1:6" s="55" customFormat="1">
      <c r="A161" s="52"/>
      <c r="B161" s="53" t="s">
        <v>508</v>
      </c>
      <c r="C161" s="53"/>
      <c r="D161" s="54"/>
      <c r="E161" s="284"/>
      <c r="F161" s="54"/>
    </row>
    <row r="162" spans="1:6" s="55" customFormat="1">
      <c r="A162" s="52"/>
      <c r="B162" s="53" t="s">
        <v>636</v>
      </c>
      <c r="C162" s="53" t="s">
        <v>7</v>
      </c>
      <c r="D162" s="54">
        <v>355</v>
      </c>
      <c r="E162" s="284"/>
      <c r="F162" s="54">
        <f>D162*E162</f>
        <v>0</v>
      </c>
    </row>
    <row r="163" spans="1:6" s="55" customFormat="1">
      <c r="A163" s="52"/>
      <c r="B163" s="53" t="s">
        <v>637</v>
      </c>
      <c r="C163" s="53"/>
      <c r="D163" s="54"/>
      <c r="E163" s="284"/>
      <c r="F163" s="54"/>
    </row>
    <row r="164" spans="1:6" s="55" customFormat="1">
      <c r="A164" s="52"/>
      <c r="B164" s="53"/>
      <c r="C164" s="53"/>
      <c r="D164" s="54"/>
      <c r="E164" s="284"/>
      <c r="F164" s="54"/>
    </row>
    <row r="165" spans="1:6" s="55" customFormat="1">
      <c r="A165" s="52"/>
      <c r="B165" s="53"/>
      <c r="C165" s="53"/>
      <c r="D165" s="54"/>
      <c r="E165" s="284"/>
      <c r="F165" s="54"/>
    </row>
    <row r="166" spans="1:6" s="55" customFormat="1">
      <c r="A166" s="52"/>
      <c r="B166" s="53" t="s">
        <v>177</v>
      </c>
      <c r="C166" s="53"/>
      <c r="D166" s="54"/>
      <c r="E166" s="284"/>
      <c r="F166" s="54"/>
    </row>
    <row r="167" spans="1:6" s="55" customFormat="1">
      <c r="A167" s="52" t="s">
        <v>184</v>
      </c>
      <c r="B167" s="53" t="s">
        <v>179</v>
      </c>
      <c r="C167" s="53"/>
      <c r="D167" s="54"/>
      <c r="E167" s="284"/>
      <c r="F167" s="54"/>
    </row>
    <row r="168" spans="1:6" s="55" customFormat="1">
      <c r="A168" s="52"/>
      <c r="B168" s="53" t="s">
        <v>180</v>
      </c>
      <c r="C168" s="53"/>
      <c r="D168" s="54"/>
      <c r="E168" s="284"/>
      <c r="F168" s="54"/>
    </row>
    <row r="169" spans="1:6" s="55" customFormat="1">
      <c r="A169" s="52"/>
      <c r="B169" s="53" t="s">
        <v>181</v>
      </c>
      <c r="C169" s="53"/>
      <c r="D169" s="54"/>
      <c r="E169" s="284"/>
      <c r="F169" s="54"/>
    </row>
    <row r="170" spans="1:6" s="55" customFormat="1">
      <c r="A170" s="52"/>
      <c r="B170" s="53" t="s">
        <v>182</v>
      </c>
      <c r="C170" s="53"/>
      <c r="D170" s="54"/>
      <c r="E170" s="284"/>
      <c r="F170" s="54"/>
    </row>
    <row r="171" spans="1:6" s="55" customFormat="1">
      <c r="A171" s="52"/>
      <c r="B171" s="53" t="s">
        <v>472</v>
      </c>
      <c r="C171" s="53" t="s">
        <v>7</v>
      </c>
      <c r="D171" s="54">
        <v>2259</v>
      </c>
      <c r="E171" s="284"/>
      <c r="F171" s="54">
        <f>D171*E171</f>
        <v>0</v>
      </c>
    </row>
    <row r="172" spans="1:6" s="55" customFormat="1">
      <c r="A172" s="52"/>
      <c r="B172" s="53" t="s">
        <v>377</v>
      </c>
      <c r="C172" s="53"/>
      <c r="D172" s="54"/>
      <c r="E172" s="284"/>
      <c r="F172" s="54"/>
    </row>
    <row r="173" spans="1:6" s="55" customFormat="1">
      <c r="A173" s="52"/>
      <c r="B173" s="53"/>
      <c r="C173" s="53"/>
      <c r="D173" s="54"/>
      <c r="E173" s="284"/>
      <c r="F173" s="54"/>
    </row>
    <row r="174" spans="1:6" s="55" customFormat="1">
      <c r="A174" s="52"/>
      <c r="B174" s="53"/>
      <c r="C174" s="53"/>
      <c r="D174" s="54"/>
      <c r="E174" s="284"/>
      <c r="F174" s="54"/>
    </row>
    <row r="175" spans="1:6" s="55" customFormat="1">
      <c r="A175" s="52"/>
      <c r="B175" s="53"/>
      <c r="C175" s="53"/>
      <c r="D175" s="54"/>
      <c r="E175" s="284"/>
      <c r="F175" s="54"/>
    </row>
    <row r="176" spans="1:6" s="55" customFormat="1">
      <c r="A176" s="52"/>
      <c r="B176" s="53" t="s">
        <v>385</v>
      </c>
      <c r="C176" s="53"/>
      <c r="D176" s="54"/>
      <c r="E176" s="284"/>
      <c r="F176" s="54"/>
    </row>
    <row r="177" spans="1:6" s="55" customFormat="1">
      <c r="A177" s="52" t="s">
        <v>190</v>
      </c>
      <c r="B177" s="53" t="s">
        <v>386</v>
      </c>
      <c r="C177" s="53"/>
      <c r="D177" s="54"/>
      <c r="E177" s="284"/>
      <c r="F177" s="54"/>
    </row>
    <row r="178" spans="1:6" s="55" customFormat="1">
      <c r="A178" s="52"/>
      <c r="B178" s="53" t="s">
        <v>387</v>
      </c>
      <c r="C178" s="53" t="s">
        <v>7</v>
      </c>
      <c r="D178" s="54">
        <v>2127</v>
      </c>
      <c r="E178" s="284"/>
      <c r="F178" s="54">
        <f>D178*E178</f>
        <v>0</v>
      </c>
    </row>
    <row r="179" spans="1:6" s="55" customFormat="1">
      <c r="A179" s="52"/>
      <c r="B179" s="53"/>
      <c r="C179" s="53"/>
      <c r="D179" s="54"/>
      <c r="E179" s="284"/>
      <c r="F179" s="54"/>
    </row>
    <row r="180" spans="1:6" s="55" customFormat="1">
      <c r="A180" s="52"/>
      <c r="B180" s="53" t="s">
        <v>112</v>
      </c>
      <c r="C180" s="53"/>
      <c r="D180" s="54"/>
      <c r="E180" s="284"/>
      <c r="F180" s="54"/>
    </row>
    <row r="181" spans="1:6" s="55" customFormat="1">
      <c r="A181" s="52" t="s">
        <v>195</v>
      </c>
      <c r="B181" s="53" t="s">
        <v>388</v>
      </c>
      <c r="C181" s="53"/>
      <c r="D181" s="54"/>
      <c r="E181" s="284"/>
      <c r="F181" s="54"/>
    </row>
    <row r="182" spans="1:6" s="55" customFormat="1">
      <c r="A182" s="52"/>
      <c r="B182" s="53" t="s">
        <v>389</v>
      </c>
      <c r="C182" s="53" t="s">
        <v>7</v>
      </c>
      <c r="D182" s="54">
        <v>2127</v>
      </c>
      <c r="E182" s="284"/>
      <c r="F182" s="54">
        <f>D182*E182</f>
        <v>0</v>
      </c>
    </row>
    <row r="183" spans="1:6" s="55" customFormat="1">
      <c r="A183" s="52"/>
      <c r="B183" s="53"/>
      <c r="C183" s="53"/>
      <c r="D183" s="54"/>
      <c r="E183" s="284"/>
      <c r="F183" s="54"/>
    </row>
    <row r="184" spans="1:6" s="55" customFormat="1">
      <c r="A184" s="52"/>
      <c r="B184" s="53" t="s">
        <v>189</v>
      </c>
      <c r="C184" s="53"/>
      <c r="D184" s="54"/>
      <c r="E184" s="284"/>
      <c r="F184" s="54"/>
    </row>
    <row r="185" spans="1:6" s="55" customFormat="1">
      <c r="A185" s="52" t="s">
        <v>199</v>
      </c>
      <c r="B185" s="53" t="s">
        <v>191</v>
      </c>
      <c r="C185" s="53"/>
      <c r="D185" s="54"/>
      <c r="E185" s="284"/>
      <c r="F185" s="54"/>
    </row>
    <row r="186" spans="1:6" s="55" customFormat="1">
      <c r="A186" s="52"/>
      <c r="B186" s="53" t="s">
        <v>192</v>
      </c>
      <c r="C186" s="53"/>
      <c r="D186" s="54"/>
      <c r="E186" s="284"/>
      <c r="F186" s="54"/>
    </row>
    <row r="187" spans="1:6" s="55" customFormat="1">
      <c r="A187" s="52"/>
      <c r="B187" s="53" t="s">
        <v>193</v>
      </c>
      <c r="C187" s="53" t="s">
        <v>134</v>
      </c>
      <c r="D187" s="54">
        <v>228</v>
      </c>
      <c r="E187" s="284"/>
      <c r="F187" s="54">
        <f>D187*E187</f>
        <v>0</v>
      </c>
    </row>
    <row r="188" spans="1:6" s="55" customFormat="1">
      <c r="A188" s="52"/>
      <c r="B188" s="53"/>
      <c r="C188" s="53"/>
      <c r="D188" s="54"/>
      <c r="E188" s="284"/>
      <c r="F188" s="54"/>
    </row>
    <row r="189" spans="1:6" s="55" customFormat="1">
      <c r="A189" s="52"/>
      <c r="B189" s="53" t="s">
        <v>194</v>
      </c>
      <c r="C189" s="53"/>
      <c r="D189" s="56"/>
      <c r="E189" s="284"/>
      <c r="F189" s="54"/>
    </row>
    <row r="190" spans="1:6" s="55" customFormat="1">
      <c r="A190" s="52" t="s">
        <v>200</v>
      </c>
      <c r="B190" s="53" t="s">
        <v>638</v>
      </c>
      <c r="C190" s="53"/>
      <c r="D190" s="56"/>
      <c r="E190" s="284"/>
      <c r="F190" s="54"/>
    </row>
    <row r="191" spans="1:6" s="55" customFormat="1">
      <c r="A191" s="52"/>
      <c r="B191" s="53" t="s">
        <v>639</v>
      </c>
      <c r="C191" s="53"/>
      <c r="D191" s="56"/>
      <c r="E191" s="284"/>
      <c r="F191" s="54"/>
    </row>
    <row r="192" spans="1:6" s="55" customFormat="1">
      <c r="A192" s="52"/>
      <c r="B192" s="53" t="s">
        <v>640</v>
      </c>
      <c r="C192" s="53"/>
      <c r="D192" s="56"/>
      <c r="E192" s="284"/>
      <c r="F192" s="54"/>
    </row>
    <row r="193" spans="1:6" s="55" customFormat="1">
      <c r="A193" s="52"/>
      <c r="B193" s="53" t="s">
        <v>641</v>
      </c>
      <c r="C193" s="53" t="s">
        <v>134</v>
      </c>
      <c r="D193" s="57">
        <v>198</v>
      </c>
      <c r="E193" s="284"/>
      <c r="F193" s="54">
        <f>D193*E193</f>
        <v>0</v>
      </c>
    </row>
    <row r="194" spans="1:6" s="55" customFormat="1">
      <c r="A194" s="52"/>
      <c r="B194" s="53"/>
      <c r="C194" s="53"/>
      <c r="D194" s="57"/>
      <c r="E194" s="284"/>
      <c r="F194" s="54"/>
    </row>
    <row r="195" spans="1:6" s="55" customFormat="1">
      <c r="A195" s="52"/>
      <c r="B195" s="53" t="s">
        <v>112</v>
      </c>
      <c r="C195" s="53"/>
      <c r="D195" s="54"/>
      <c r="E195" s="284"/>
      <c r="F195" s="54"/>
    </row>
    <row r="196" spans="1:6" s="55" customFormat="1">
      <c r="A196" s="52" t="s">
        <v>205</v>
      </c>
      <c r="B196" s="53" t="s">
        <v>218</v>
      </c>
      <c r="C196" s="53"/>
      <c r="D196" s="54"/>
      <c r="E196" s="284"/>
      <c r="F196" s="54"/>
    </row>
    <row r="197" spans="1:6" s="55" customFormat="1">
      <c r="A197" s="52"/>
      <c r="B197" s="53" t="s">
        <v>219</v>
      </c>
      <c r="C197" s="53"/>
      <c r="D197" s="54"/>
      <c r="E197" s="284"/>
      <c r="F197" s="54"/>
    </row>
    <row r="198" spans="1:6" s="55" customFormat="1">
      <c r="A198" s="52"/>
      <c r="B198" s="53" t="s">
        <v>220</v>
      </c>
      <c r="C198" s="53" t="s">
        <v>134</v>
      </c>
      <c r="D198" s="54">
        <v>1380</v>
      </c>
      <c r="E198" s="284"/>
      <c r="F198" s="54">
        <f>D198*E198</f>
        <v>0</v>
      </c>
    </row>
    <row r="199" spans="1:6" s="55" customFormat="1">
      <c r="A199" s="52"/>
      <c r="B199" s="53"/>
      <c r="C199" s="53"/>
      <c r="D199" s="54"/>
      <c r="E199" s="284"/>
      <c r="F199" s="54"/>
    </row>
    <row r="200" spans="1:6" s="55" customFormat="1">
      <c r="A200" s="52"/>
      <c r="B200" s="53" t="s">
        <v>81</v>
      </c>
      <c r="C200" s="53"/>
      <c r="D200" s="54"/>
      <c r="E200" s="284"/>
      <c r="F200" s="54"/>
    </row>
    <row r="201" spans="1:6" s="55" customFormat="1">
      <c r="A201" s="52" t="s">
        <v>208</v>
      </c>
      <c r="B201" s="53" t="s">
        <v>78</v>
      </c>
      <c r="C201" s="53"/>
      <c r="D201" s="54"/>
      <c r="E201" s="284"/>
      <c r="F201" s="54"/>
    </row>
    <row r="202" spans="1:6" s="55" customFormat="1">
      <c r="A202" s="52"/>
      <c r="B202" s="53" t="s">
        <v>82</v>
      </c>
      <c r="C202" s="53" t="s">
        <v>11</v>
      </c>
      <c r="D202" s="54">
        <v>22</v>
      </c>
      <c r="E202" s="284"/>
      <c r="F202" s="54">
        <f>D202*E202</f>
        <v>0</v>
      </c>
    </row>
    <row r="203" spans="1:6" s="55" customFormat="1" ht="13" thickBot="1">
      <c r="A203" s="21"/>
      <c r="B203" s="27"/>
      <c r="C203" s="26"/>
      <c r="D203" s="57"/>
      <c r="E203" s="51"/>
      <c r="F203" s="54"/>
    </row>
    <row r="204" spans="1:6" s="55" customFormat="1" ht="13" thickBot="1">
      <c r="A204" s="21"/>
      <c r="B204" s="22" t="s">
        <v>15</v>
      </c>
      <c r="C204" s="23"/>
      <c r="D204" s="24"/>
      <c r="E204" s="286"/>
      <c r="F204" s="25">
        <f>SUM(F129:F203)</f>
        <v>0</v>
      </c>
    </row>
    <row r="205" spans="1:6" s="55" customFormat="1">
      <c r="A205" s="21"/>
      <c r="B205" s="53"/>
      <c r="C205" s="26"/>
      <c r="D205" s="57"/>
      <c r="E205" s="51"/>
      <c r="F205" s="54"/>
    </row>
    <row r="206" spans="1:6" s="55" customFormat="1">
      <c r="A206" s="21" t="s">
        <v>99</v>
      </c>
      <c r="B206" s="27" t="s">
        <v>221</v>
      </c>
      <c r="C206" s="26"/>
      <c r="D206" s="57"/>
      <c r="E206" s="51"/>
      <c r="F206" s="54"/>
    </row>
    <row r="207" spans="1:6" s="55" customFormat="1">
      <c r="A207" s="52"/>
      <c r="B207" s="53"/>
      <c r="C207" s="53"/>
      <c r="D207" s="54"/>
      <c r="E207" s="284"/>
      <c r="F207" s="54"/>
    </row>
    <row r="208" spans="1:6" s="55" customFormat="1">
      <c r="A208" s="52"/>
      <c r="B208" s="53" t="s">
        <v>478</v>
      </c>
      <c r="C208" s="53"/>
      <c r="D208" s="54"/>
      <c r="E208" s="284"/>
      <c r="F208" s="54"/>
    </row>
    <row r="209" spans="1:6" s="55" customFormat="1">
      <c r="A209" s="52" t="s">
        <v>100</v>
      </c>
      <c r="B209" s="53" t="s">
        <v>479</v>
      </c>
      <c r="C209" s="53"/>
      <c r="D209" s="54"/>
      <c r="E209" s="284"/>
      <c r="F209" s="54"/>
    </row>
    <row r="210" spans="1:6" s="55" customFormat="1">
      <c r="A210" s="52"/>
      <c r="B210" s="53" t="s">
        <v>480</v>
      </c>
      <c r="C210" s="53"/>
      <c r="D210" s="54"/>
      <c r="E210" s="284"/>
      <c r="F210" s="54"/>
    </row>
    <row r="211" spans="1:6" s="55" customFormat="1">
      <c r="A211" s="52"/>
      <c r="B211" s="53" t="s">
        <v>481</v>
      </c>
      <c r="C211" s="53"/>
      <c r="D211" s="54"/>
      <c r="E211" s="284"/>
      <c r="F211" s="54"/>
    </row>
    <row r="212" spans="1:6" s="55" customFormat="1">
      <c r="A212" s="52"/>
      <c r="B212" s="53" t="s">
        <v>482</v>
      </c>
      <c r="C212" s="53"/>
      <c r="D212" s="54"/>
      <c r="E212" s="284"/>
      <c r="F212" s="54"/>
    </row>
    <row r="213" spans="1:6" s="55" customFormat="1">
      <c r="A213" s="52"/>
      <c r="B213" s="53" t="s">
        <v>483</v>
      </c>
      <c r="C213" s="53" t="s">
        <v>134</v>
      </c>
      <c r="D213" s="54">
        <v>22</v>
      </c>
      <c r="E213" s="284"/>
      <c r="F213" s="54">
        <f>D213*E213</f>
        <v>0</v>
      </c>
    </row>
    <row r="214" spans="1:6" s="55" customFormat="1">
      <c r="A214" s="52"/>
      <c r="B214" s="53"/>
      <c r="C214" s="53"/>
      <c r="D214" s="54"/>
      <c r="E214" s="284"/>
      <c r="F214" s="54"/>
    </row>
    <row r="215" spans="1:6" s="55" customFormat="1">
      <c r="A215" s="52"/>
      <c r="B215" s="53" t="s">
        <v>112</v>
      </c>
      <c r="C215" s="53"/>
      <c r="D215" s="54"/>
      <c r="E215" s="284"/>
      <c r="F215" s="54"/>
    </row>
    <row r="216" spans="1:6" s="55" customFormat="1">
      <c r="A216" s="52" t="s">
        <v>101</v>
      </c>
      <c r="B216" s="53" t="s">
        <v>231</v>
      </c>
      <c r="C216" s="53"/>
      <c r="D216" s="54"/>
      <c r="E216" s="284"/>
      <c r="F216" s="54"/>
    </row>
    <row r="217" spans="1:6" s="55" customFormat="1">
      <c r="A217" s="52"/>
      <c r="B217" s="53" t="s">
        <v>232</v>
      </c>
      <c r="C217" s="53"/>
      <c r="D217" s="54"/>
      <c r="E217" s="284"/>
      <c r="F217" s="54"/>
    </row>
    <row r="218" spans="1:6" s="55" customFormat="1">
      <c r="A218" s="52"/>
      <c r="B218" s="53" t="s">
        <v>239</v>
      </c>
      <c r="C218" s="53"/>
      <c r="D218" s="54"/>
      <c r="E218" s="284"/>
      <c r="F218" s="54"/>
    </row>
    <row r="219" spans="1:6" s="55" customFormat="1">
      <c r="A219" s="52"/>
      <c r="B219" s="53" t="s">
        <v>234</v>
      </c>
      <c r="C219" s="53"/>
      <c r="D219" s="54"/>
      <c r="E219" s="284"/>
      <c r="F219" s="54"/>
    </row>
    <row r="220" spans="1:6" s="55" customFormat="1">
      <c r="A220" s="52"/>
      <c r="B220" s="53" t="s">
        <v>235</v>
      </c>
      <c r="C220" s="53"/>
      <c r="D220" s="54"/>
      <c r="E220" s="284"/>
      <c r="F220" s="54"/>
    </row>
    <row r="221" spans="1:6" s="55" customFormat="1">
      <c r="A221" s="52"/>
      <c r="B221" s="53" t="s">
        <v>236</v>
      </c>
      <c r="C221" s="53"/>
      <c r="D221" s="54"/>
      <c r="E221" s="284"/>
      <c r="F221" s="54"/>
    </row>
    <row r="222" spans="1:6" s="55" customFormat="1">
      <c r="A222" s="52"/>
      <c r="B222" s="53" t="s">
        <v>237</v>
      </c>
      <c r="C222" s="53" t="s">
        <v>134</v>
      </c>
      <c r="D222" s="54">
        <v>70</v>
      </c>
      <c r="E222" s="284"/>
      <c r="F222" s="54">
        <f>D222*E222</f>
        <v>0</v>
      </c>
    </row>
    <row r="223" spans="1:6" s="55" customFormat="1">
      <c r="A223" s="52"/>
      <c r="B223" s="53"/>
      <c r="C223" s="53"/>
      <c r="D223" s="54"/>
      <c r="E223" s="284"/>
      <c r="F223" s="54"/>
    </row>
    <row r="224" spans="1:6" s="55" customFormat="1">
      <c r="A224" s="52"/>
      <c r="B224" s="53" t="s">
        <v>112</v>
      </c>
      <c r="C224" s="53"/>
      <c r="D224" s="54"/>
      <c r="E224" s="284"/>
      <c r="F224" s="54"/>
    </row>
    <row r="225" spans="1:6" s="55" customFormat="1">
      <c r="A225" s="52" t="s">
        <v>102</v>
      </c>
      <c r="B225" s="53" t="s">
        <v>241</v>
      </c>
      <c r="C225" s="53"/>
      <c r="D225" s="54"/>
      <c r="E225" s="284"/>
      <c r="F225" s="54"/>
    </row>
    <row r="226" spans="1:6" s="55" customFormat="1">
      <c r="A226" s="52"/>
      <c r="B226" s="53" t="s">
        <v>242</v>
      </c>
      <c r="C226" s="53"/>
      <c r="D226" s="54"/>
      <c r="E226" s="284"/>
      <c r="F226" s="54"/>
    </row>
    <row r="227" spans="1:6" s="55" customFormat="1">
      <c r="A227" s="52"/>
      <c r="B227" s="53" t="s">
        <v>395</v>
      </c>
      <c r="C227" s="53"/>
      <c r="D227" s="54"/>
      <c r="E227" s="284"/>
      <c r="F227" s="54"/>
    </row>
    <row r="228" spans="1:6" s="55" customFormat="1">
      <c r="A228" s="52"/>
      <c r="B228" s="53" t="s">
        <v>244</v>
      </c>
      <c r="C228" s="53"/>
      <c r="D228" s="54"/>
      <c r="E228" s="284"/>
      <c r="F228" s="54"/>
    </row>
    <row r="229" spans="1:6" s="55" customFormat="1">
      <c r="A229" s="52"/>
      <c r="B229" s="53" t="s">
        <v>245</v>
      </c>
      <c r="C229" s="53" t="s">
        <v>6</v>
      </c>
      <c r="D229" s="54">
        <v>16</v>
      </c>
      <c r="E229" s="284"/>
      <c r="F229" s="54">
        <f>D229*E229</f>
        <v>0</v>
      </c>
    </row>
    <row r="230" spans="1:6" s="55" customFormat="1">
      <c r="A230" s="52"/>
      <c r="B230" s="53"/>
      <c r="C230" s="53"/>
      <c r="D230" s="54"/>
      <c r="E230" s="284"/>
      <c r="F230" s="54"/>
    </row>
    <row r="231" spans="1:6" s="55" customFormat="1">
      <c r="A231" s="52"/>
      <c r="B231" s="53"/>
      <c r="C231" s="53"/>
      <c r="D231" s="54"/>
      <c r="E231" s="284"/>
      <c r="F231" s="54"/>
    </row>
    <row r="232" spans="1:6" s="55" customFormat="1">
      <c r="A232" s="52"/>
      <c r="B232" s="38" t="s">
        <v>396</v>
      </c>
      <c r="C232" s="53"/>
      <c r="D232" s="54"/>
      <c r="E232" s="284"/>
      <c r="F232" s="54"/>
    </row>
    <row r="233" spans="1:6" s="55" customFormat="1">
      <c r="A233" s="52" t="s">
        <v>238</v>
      </c>
      <c r="B233" s="38" t="s">
        <v>397</v>
      </c>
      <c r="C233" s="53"/>
      <c r="D233" s="54"/>
      <c r="E233" s="284"/>
      <c r="F233" s="54"/>
    </row>
    <row r="234" spans="1:6" s="55" customFormat="1">
      <c r="A234" s="52"/>
      <c r="B234" s="38" t="s">
        <v>398</v>
      </c>
      <c r="C234" s="53"/>
      <c r="D234" s="54"/>
      <c r="E234" s="284"/>
      <c r="F234" s="54"/>
    </row>
    <row r="235" spans="1:6" s="55" customFormat="1">
      <c r="A235" s="52"/>
      <c r="B235" s="38" t="s">
        <v>399</v>
      </c>
      <c r="C235" s="53" t="s">
        <v>6</v>
      </c>
      <c r="D235" s="54">
        <v>7</v>
      </c>
      <c r="E235" s="284"/>
      <c r="F235" s="54">
        <f>D235*E235</f>
        <v>0</v>
      </c>
    </row>
    <row r="236" spans="1:6" s="55" customFormat="1">
      <c r="A236" s="52"/>
      <c r="B236" s="53"/>
      <c r="C236" s="53"/>
      <c r="D236" s="54"/>
      <c r="E236" s="284"/>
      <c r="F236" s="54"/>
    </row>
    <row r="237" spans="1:6" s="55" customFormat="1">
      <c r="A237" s="52"/>
      <c r="B237" s="53" t="s">
        <v>642</v>
      </c>
      <c r="C237" s="53"/>
      <c r="D237" s="54"/>
      <c r="E237" s="284"/>
      <c r="F237" s="54"/>
    </row>
    <row r="238" spans="1:6" s="55" customFormat="1">
      <c r="A238" s="52" t="s">
        <v>240</v>
      </c>
      <c r="B238" s="53" t="s">
        <v>643</v>
      </c>
      <c r="C238" s="53"/>
      <c r="D238" s="54"/>
      <c r="E238" s="284"/>
      <c r="F238" s="54"/>
    </row>
    <row r="239" spans="1:6" s="55" customFormat="1">
      <c r="A239" s="52"/>
      <c r="B239" s="53" t="s">
        <v>644</v>
      </c>
      <c r="C239" s="53"/>
      <c r="D239" s="54"/>
      <c r="E239" s="284"/>
      <c r="F239" s="54"/>
    </row>
    <row r="240" spans="1:6" s="55" customFormat="1">
      <c r="A240" s="52"/>
      <c r="B240" s="53" t="s">
        <v>645</v>
      </c>
      <c r="C240" s="53" t="s">
        <v>6</v>
      </c>
      <c r="D240" s="54">
        <v>7</v>
      </c>
      <c r="E240" s="284"/>
      <c r="F240" s="54">
        <f>D240*E240</f>
        <v>0</v>
      </c>
    </row>
    <row r="241" spans="1:6" s="55" customFormat="1">
      <c r="A241" s="52"/>
      <c r="B241" s="53"/>
      <c r="C241" s="53"/>
      <c r="D241" s="54"/>
      <c r="E241" s="284"/>
      <c r="F241" s="54"/>
    </row>
    <row r="242" spans="1:6" s="55" customFormat="1">
      <c r="A242" s="52"/>
      <c r="B242" s="53" t="s">
        <v>646</v>
      </c>
      <c r="C242" s="53"/>
      <c r="D242" s="57"/>
      <c r="E242" s="284"/>
      <c r="F242" s="54"/>
    </row>
    <row r="243" spans="1:6" s="55" customFormat="1">
      <c r="A243" s="52" t="s">
        <v>246</v>
      </c>
      <c r="B243" s="53" t="s">
        <v>647</v>
      </c>
      <c r="C243" s="53"/>
      <c r="D243" s="57"/>
      <c r="E243" s="284"/>
      <c r="F243" s="54"/>
    </row>
    <row r="244" spans="1:6" s="55" customFormat="1">
      <c r="A244" s="52"/>
      <c r="B244" s="53" t="s">
        <v>648</v>
      </c>
      <c r="C244" s="53"/>
      <c r="D244" s="57"/>
      <c r="E244" s="284"/>
      <c r="F244" s="54"/>
    </row>
    <row r="245" spans="1:6" s="55" customFormat="1">
      <c r="A245" s="52"/>
      <c r="B245" s="53" t="s">
        <v>649</v>
      </c>
      <c r="C245" s="53" t="s">
        <v>6</v>
      </c>
      <c r="D245" s="57">
        <v>9</v>
      </c>
      <c r="E245" s="284"/>
      <c r="F245" s="54">
        <f>D245*E245</f>
        <v>0</v>
      </c>
    </row>
    <row r="246" spans="1:6" s="55" customFormat="1" ht="13" thickBot="1">
      <c r="A246" s="21"/>
      <c r="B246" s="27"/>
      <c r="C246" s="26"/>
      <c r="D246" s="57"/>
      <c r="E246" s="51"/>
      <c r="F246" s="54"/>
    </row>
    <row r="247" spans="1:6" s="55" customFormat="1" ht="13" thickBot="1">
      <c r="A247" s="21"/>
      <c r="B247" s="22" t="s">
        <v>257</v>
      </c>
      <c r="C247" s="23"/>
      <c r="D247" s="24"/>
      <c r="E247" s="286"/>
      <c r="F247" s="25">
        <f>SUM(F206:F246)</f>
        <v>0</v>
      </c>
    </row>
    <row r="248" spans="1:6" s="55" customFormat="1">
      <c r="A248" s="21"/>
      <c r="B248" s="53"/>
      <c r="C248" s="26"/>
      <c r="D248" s="57"/>
      <c r="E248" s="51"/>
      <c r="F248" s="54"/>
    </row>
    <row r="249" spans="1:6" s="55" customFormat="1">
      <c r="A249" s="21" t="s">
        <v>103</v>
      </c>
      <c r="B249" s="27" t="s">
        <v>16</v>
      </c>
      <c r="C249" s="26"/>
      <c r="D249" s="57"/>
      <c r="E249" s="51"/>
      <c r="F249" s="54"/>
    </row>
    <row r="250" spans="1:6" s="55" customFormat="1">
      <c r="A250" s="21"/>
      <c r="B250" s="27"/>
      <c r="C250" s="26"/>
      <c r="D250" s="57"/>
      <c r="E250" s="51"/>
      <c r="F250" s="54"/>
    </row>
    <row r="251" spans="1:6" s="55" customFormat="1">
      <c r="A251" s="52"/>
      <c r="B251" s="53" t="s">
        <v>271</v>
      </c>
      <c r="C251" s="53"/>
      <c r="D251" s="54"/>
      <c r="E251" s="284"/>
      <c r="F251" s="54"/>
    </row>
    <row r="252" spans="1:6" s="55" customFormat="1">
      <c r="A252" s="52" t="s">
        <v>104</v>
      </c>
      <c r="B252" s="53" t="s">
        <v>273</v>
      </c>
      <c r="C252" s="53"/>
      <c r="D252" s="54"/>
      <c r="E252" s="284"/>
      <c r="F252" s="54"/>
    </row>
    <row r="253" spans="1:6" s="55" customFormat="1">
      <c r="A253" s="52"/>
      <c r="B253" s="53" t="s">
        <v>274</v>
      </c>
      <c r="C253" s="53" t="s">
        <v>6</v>
      </c>
      <c r="D253" s="54">
        <v>15</v>
      </c>
      <c r="E253" s="284"/>
      <c r="F253" s="54">
        <f>D253*E253</f>
        <v>0</v>
      </c>
    </row>
    <row r="254" spans="1:6" s="55" customFormat="1">
      <c r="A254" s="52"/>
      <c r="B254" s="53"/>
      <c r="C254" s="53"/>
      <c r="D254" s="54"/>
      <c r="E254" s="284"/>
      <c r="F254" s="54"/>
    </row>
    <row r="255" spans="1:6" s="55" customFormat="1">
      <c r="A255" s="52"/>
      <c r="B255" s="53" t="s">
        <v>400</v>
      </c>
      <c r="C255" s="53"/>
      <c r="D255" s="54"/>
      <c r="E255" s="284"/>
      <c r="F255" s="54"/>
    </row>
    <row r="256" spans="1:6" s="55" customFormat="1">
      <c r="A256" s="52" t="s">
        <v>105</v>
      </c>
      <c r="B256" s="53" t="s">
        <v>277</v>
      </c>
      <c r="C256" s="53"/>
      <c r="D256" s="54"/>
      <c r="E256" s="284"/>
      <c r="F256" s="54"/>
    </row>
    <row r="257" spans="1:6" s="55" customFormat="1">
      <c r="A257" s="52"/>
      <c r="B257" s="53" t="s">
        <v>278</v>
      </c>
      <c r="C257" s="53"/>
      <c r="D257" s="54"/>
      <c r="E257" s="284"/>
      <c r="F257" s="54"/>
    </row>
    <row r="258" spans="1:6" s="55" customFormat="1">
      <c r="A258" s="52"/>
      <c r="B258" s="53" t="s">
        <v>401</v>
      </c>
      <c r="C258" s="53" t="s">
        <v>6</v>
      </c>
      <c r="D258" s="54">
        <v>2</v>
      </c>
      <c r="E258" s="284"/>
      <c r="F258" s="54">
        <f>D258*E258</f>
        <v>0</v>
      </c>
    </row>
    <row r="259" spans="1:6" s="55" customFormat="1">
      <c r="A259" s="52"/>
      <c r="B259" s="53"/>
      <c r="C259" s="53"/>
      <c r="D259" s="54"/>
      <c r="E259" s="284"/>
      <c r="F259" s="54"/>
    </row>
    <row r="260" spans="1:6" s="55" customFormat="1">
      <c r="A260" s="48"/>
      <c r="B260" s="38" t="s">
        <v>512</v>
      </c>
      <c r="C260" s="38"/>
      <c r="D260" s="45"/>
      <c r="E260" s="284"/>
      <c r="F260" s="45"/>
    </row>
    <row r="261" spans="1:6" s="58" customFormat="1">
      <c r="A261" s="48" t="s">
        <v>106</v>
      </c>
      <c r="B261" s="38" t="s">
        <v>277</v>
      </c>
      <c r="C261" s="38"/>
      <c r="D261" s="45"/>
      <c r="E261" s="284"/>
      <c r="F261" s="45"/>
    </row>
    <row r="262" spans="1:6" s="58" customFormat="1">
      <c r="A262" s="48"/>
      <c r="B262" s="38" t="s">
        <v>278</v>
      </c>
      <c r="C262" s="38"/>
      <c r="D262" s="45"/>
      <c r="E262" s="284"/>
      <c r="F262" s="45"/>
    </row>
    <row r="263" spans="1:6" s="58" customFormat="1">
      <c r="A263" s="48"/>
      <c r="B263" s="38" t="s">
        <v>513</v>
      </c>
      <c r="C263" s="38" t="s">
        <v>6</v>
      </c>
      <c r="D263" s="45">
        <v>6</v>
      </c>
      <c r="E263" s="284"/>
      <c r="F263" s="45">
        <f>D263*E263</f>
        <v>0</v>
      </c>
    </row>
    <row r="264" spans="1:6" s="55" customFormat="1">
      <c r="A264" s="52"/>
      <c r="B264" s="53"/>
      <c r="C264" s="53"/>
      <c r="D264" s="54"/>
      <c r="E264" s="284"/>
      <c r="F264" s="54"/>
    </row>
    <row r="265" spans="1:6" s="55" customFormat="1">
      <c r="A265" s="52"/>
      <c r="B265" s="53" t="s">
        <v>402</v>
      </c>
      <c r="C265" s="53"/>
      <c r="D265" s="54"/>
      <c r="E265" s="284"/>
      <c r="F265" s="54"/>
    </row>
    <row r="266" spans="1:6" s="55" customFormat="1">
      <c r="A266" s="52" t="s">
        <v>107</v>
      </c>
      <c r="B266" s="53" t="s">
        <v>277</v>
      </c>
      <c r="C266" s="53"/>
      <c r="D266" s="54"/>
      <c r="E266" s="284"/>
      <c r="F266" s="54"/>
    </row>
    <row r="267" spans="1:6" s="55" customFormat="1">
      <c r="A267" s="52"/>
      <c r="B267" s="53" t="s">
        <v>278</v>
      </c>
      <c r="C267" s="53"/>
      <c r="D267" s="54"/>
      <c r="E267" s="284"/>
      <c r="F267" s="54"/>
    </row>
    <row r="268" spans="1:6" s="55" customFormat="1">
      <c r="A268" s="52"/>
      <c r="B268" s="53" t="s">
        <v>403</v>
      </c>
      <c r="C268" s="53" t="s">
        <v>6</v>
      </c>
      <c r="D268" s="54">
        <v>1</v>
      </c>
      <c r="E268" s="284"/>
      <c r="F268" s="54">
        <f>D268*E268</f>
        <v>0</v>
      </c>
    </row>
    <row r="269" spans="1:6" s="55" customFormat="1">
      <c r="A269" s="52"/>
      <c r="B269" s="53"/>
      <c r="C269" s="53"/>
      <c r="D269" s="54"/>
      <c r="E269" s="284"/>
      <c r="F269" s="54"/>
    </row>
    <row r="270" spans="1:6">
      <c r="A270" s="48"/>
      <c r="B270" s="38" t="s">
        <v>112</v>
      </c>
      <c r="C270" s="38"/>
      <c r="D270" s="45"/>
      <c r="E270" s="284"/>
      <c r="F270" s="45"/>
    </row>
    <row r="271" spans="1:6">
      <c r="A271" s="48" t="s">
        <v>108</v>
      </c>
      <c r="B271" s="38" t="s">
        <v>277</v>
      </c>
      <c r="C271" s="38"/>
      <c r="D271" s="45"/>
      <c r="E271" s="284"/>
      <c r="F271" s="45"/>
    </row>
    <row r="272" spans="1:6">
      <c r="A272" s="48"/>
      <c r="B272" s="38" t="s">
        <v>278</v>
      </c>
      <c r="C272" s="38"/>
      <c r="D272" s="45"/>
      <c r="E272" s="284"/>
      <c r="F272" s="45"/>
    </row>
    <row r="273" spans="1:6">
      <c r="A273" s="48"/>
      <c r="B273" s="38" t="s">
        <v>404</v>
      </c>
      <c r="C273" s="38" t="s">
        <v>6</v>
      </c>
      <c r="D273" s="45">
        <v>6</v>
      </c>
      <c r="E273" s="284"/>
      <c r="F273" s="45">
        <f>D273*E273</f>
        <v>0</v>
      </c>
    </row>
    <row r="274" spans="1:6">
      <c r="A274" s="48"/>
      <c r="B274" s="38"/>
      <c r="C274" s="38"/>
      <c r="D274" s="45"/>
      <c r="E274" s="284"/>
      <c r="F274" s="45"/>
    </row>
    <row r="275" spans="1:6" s="55" customFormat="1">
      <c r="A275" s="52"/>
      <c r="B275" s="53" t="s">
        <v>410</v>
      </c>
      <c r="C275" s="53"/>
      <c r="D275" s="54"/>
      <c r="E275" s="284"/>
      <c r="F275" s="54"/>
    </row>
    <row r="276" spans="1:6" s="55" customFormat="1">
      <c r="A276" s="52" t="s">
        <v>122</v>
      </c>
      <c r="B276" s="53" t="s">
        <v>412</v>
      </c>
      <c r="C276" s="53"/>
      <c r="D276" s="54"/>
      <c r="E276" s="284"/>
      <c r="F276" s="54"/>
    </row>
    <row r="277" spans="1:6" s="55" customFormat="1">
      <c r="A277" s="52"/>
      <c r="B277" s="53" t="s">
        <v>413</v>
      </c>
      <c r="C277" s="53"/>
      <c r="D277" s="54"/>
      <c r="E277" s="284"/>
      <c r="F277" s="54"/>
    </row>
    <row r="278" spans="1:6" s="55" customFormat="1">
      <c r="A278" s="52"/>
      <c r="B278" s="53" t="s">
        <v>547</v>
      </c>
      <c r="C278" s="53"/>
      <c r="D278" s="54"/>
      <c r="E278" s="284"/>
      <c r="F278" s="54"/>
    </row>
    <row r="279" spans="1:6" s="55" customFormat="1">
      <c r="A279" s="52"/>
      <c r="B279" s="53" t="s">
        <v>415</v>
      </c>
      <c r="C279" s="53" t="s">
        <v>6</v>
      </c>
      <c r="D279" s="54">
        <v>3</v>
      </c>
      <c r="E279" s="284"/>
      <c r="F279" s="54">
        <f>D279*E279</f>
        <v>0</v>
      </c>
    </row>
    <row r="280" spans="1:6" s="55" customFormat="1">
      <c r="A280" s="52"/>
      <c r="B280" s="53"/>
      <c r="C280" s="53"/>
      <c r="D280" s="54"/>
      <c r="E280" s="284"/>
      <c r="F280" s="54"/>
    </row>
    <row r="281" spans="1:6">
      <c r="A281" s="48"/>
      <c r="B281" s="38" t="s">
        <v>518</v>
      </c>
      <c r="C281" s="38"/>
      <c r="D281" s="45"/>
      <c r="E281" s="284"/>
      <c r="F281" s="45"/>
    </row>
    <row r="282" spans="1:6">
      <c r="A282" s="48" t="s">
        <v>411</v>
      </c>
      <c r="B282" s="38" t="s">
        <v>282</v>
      </c>
      <c r="C282" s="38"/>
      <c r="D282" s="45"/>
      <c r="E282" s="284"/>
      <c r="F282" s="45"/>
    </row>
    <row r="283" spans="1:6">
      <c r="A283" s="48"/>
      <c r="B283" s="38" t="s">
        <v>283</v>
      </c>
      <c r="C283" s="38"/>
      <c r="D283" s="45"/>
      <c r="E283" s="284"/>
      <c r="F283" s="45"/>
    </row>
    <row r="284" spans="1:6">
      <c r="A284" s="48"/>
      <c r="B284" s="38" t="s">
        <v>519</v>
      </c>
      <c r="C284" s="38"/>
      <c r="D284" s="45"/>
      <c r="E284" s="284"/>
      <c r="F284" s="45"/>
    </row>
    <row r="285" spans="1:6">
      <c r="A285" s="48"/>
      <c r="B285" s="38" t="s">
        <v>520</v>
      </c>
      <c r="C285" s="38" t="s">
        <v>6</v>
      </c>
      <c r="D285" s="45">
        <v>2</v>
      </c>
      <c r="E285" s="284"/>
      <c r="F285" s="54">
        <f>D285*E285</f>
        <v>0</v>
      </c>
    </row>
    <row r="286" spans="1:6">
      <c r="A286" s="48"/>
      <c r="B286" s="38"/>
      <c r="C286" s="38"/>
      <c r="D286" s="45"/>
      <c r="E286" s="284"/>
      <c r="F286" s="45"/>
    </row>
    <row r="287" spans="1:6">
      <c r="A287" s="48"/>
      <c r="B287" s="38" t="s">
        <v>318</v>
      </c>
      <c r="C287" s="38"/>
      <c r="D287" s="45"/>
      <c r="E287" s="284"/>
      <c r="F287" s="45"/>
    </row>
    <row r="288" spans="1:6">
      <c r="A288" s="48" t="s">
        <v>417</v>
      </c>
      <c r="B288" s="38" t="s">
        <v>282</v>
      </c>
      <c r="C288" s="38"/>
      <c r="D288" s="45"/>
      <c r="E288" s="284"/>
      <c r="F288" s="45"/>
    </row>
    <row r="289" spans="1:6">
      <c r="A289" s="48"/>
      <c r="B289" s="38" t="s">
        <v>283</v>
      </c>
      <c r="C289" s="38"/>
      <c r="D289" s="45"/>
      <c r="E289" s="284"/>
      <c r="F289" s="45"/>
    </row>
    <row r="290" spans="1:6">
      <c r="A290" s="48"/>
      <c r="B290" s="38" t="s">
        <v>521</v>
      </c>
      <c r="C290" s="38"/>
      <c r="D290" s="45"/>
      <c r="E290" s="284"/>
      <c r="F290" s="45"/>
    </row>
    <row r="291" spans="1:6">
      <c r="A291" s="48"/>
      <c r="B291" s="38" t="s">
        <v>522</v>
      </c>
      <c r="C291" s="38" t="s">
        <v>6</v>
      </c>
      <c r="D291" s="45">
        <v>4</v>
      </c>
      <c r="E291" s="284"/>
      <c r="F291" s="54">
        <f>D291*E291</f>
        <v>0</v>
      </c>
    </row>
    <row r="292" spans="1:6">
      <c r="A292" s="48"/>
      <c r="B292" s="38"/>
      <c r="C292" s="38"/>
      <c r="D292" s="45"/>
      <c r="E292" s="284"/>
      <c r="F292" s="45"/>
    </row>
    <row r="293" spans="1:6" s="55" customFormat="1">
      <c r="A293" s="52"/>
      <c r="B293" s="53" t="s">
        <v>557</v>
      </c>
      <c r="C293" s="53"/>
      <c r="D293" s="54"/>
      <c r="E293" s="284"/>
      <c r="F293" s="54"/>
    </row>
    <row r="294" spans="1:6" s="55" customFormat="1">
      <c r="A294" s="52" t="s">
        <v>420</v>
      </c>
      <c r="B294" s="53" t="s">
        <v>558</v>
      </c>
      <c r="C294" s="53"/>
      <c r="D294" s="54"/>
      <c r="E294" s="284"/>
      <c r="F294" s="54"/>
    </row>
    <row r="295" spans="1:6" s="55" customFormat="1">
      <c r="A295" s="52"/>
      <c r="B295" s="53" t="s">
        <v>559</v>
      </c>
      <c r="C295" s="53" t="s">
        <v>6</v>
      </c>
      <c r="D295" s="54">
        <v>1</v>
      </c>
      <c r="E295" s="284"/>
      <c r="F295" s="54">
        <f>D295*E295</f>
        <v>0</v>
      </c>
    </row>
    <row r="296" spans="1:6" s="55" customFormat="1">
      <c r="A296" s="52"/>
      <c r="B296" s="53"/>
      <c r="C296" s="53"/>
      <c r="D296" s="54"/>
      <c r="E296" s="284"/>
      <c r="F296" s="54"/>
    </row>
    <row r="297" spans="1:6">
      <c r="A297" s="48"/>
      <c r="B297" s="38" t="s">
        <v>523</v>
      </c>
      <c r="C297" s="38"/>
      <c r="D297" s="45"/>
      <c r="E297" s="284"/>
      <c r="F297" s="45"/>
    </row>
    <row r="298" spans="1:6">
      <c r="A298" s="48" t="s">
        <v>424</v>
      </c>
      <c r="B298" s="38" t="s">
        <v>436</v>
      </c>
      <c r="C298" s="38"/>
      <c r="D298" s="45"/>
      <c r="E298" s="284"/>
      <c r="F298" s="45"/>
    </row>
    <row r="299" spans="1:6">
      <c r="A299" s="48"/>
      <c r="B299" s="38" t="s">
        <v>437</v>
      </c>
      <c r="C299" s="38"/>
      <c r="D299" s="45"/>
      <c r="E299" s="284"/>
      <c r="F299" s="45"/>
    </row>
    <row r="300" spans="1:6">
      <c r="A300" s="48"/>
      <c r="B300" s="38" t="s">
        <v>438</v>
      </c>
      <c r="C300" s="38"/>
      <c r="D300" s="45"/>
      <c r="E300" s="284"/>
      <c r="F300" s="45"/>
    </row>
    <row r="301" spans="1:6">
      <c r="A301" s="48"/>
      <c r="B301" s="38" t="s">
        <v>439</v>
      </c>
      <c r="C301" s="38"/>
      <c r="D301" s="45"/>
      <c r="E301" s="284"/>
      <c r="F301" s="45"/>
    </row>
    <row r="302" spans="1:6">
      <c r="A302" s="48"/>
      <c r="B302" s="38" t="s">
        <v>524</v>
      </c>
      <c r="C302" s="38" t="s">
        <v>134</v>
      </c>
      <c r="D302" s="45">
        <v>26</v>
      </c>
      <c r="E302" s="284"/>
      <c r="F302" s="45">
        <f>D302*E302</f>
        <v>0</v>
      </c>
    </row>
    <row r="303" spans="1:6" s="55" customFormat="1">
      <c r="A303" s="52"/>
      <c r="B303" s="53"/>
      <c r="C303" s="53"/>
      <c r="D303" s="54"/>
      <c r="E303" s="284"/>
      <c r="F303" s="54"/>
    </row>
    <row r="304" spans="1:6" s="55" customFormat="1">
      <c r="A304" s="52"/>
      <c r="B304" s="53" t="s">
        <v>459</v>
      </c>
      <c r="C304" s="53"/>
      <c r="D304" s="54"/>
      <c r="E304" s="284"/>
      <c r="F304" s="54"/>
    </row>
    <row r="305" spans="1:6" s="55" customFormat="1">
      <c r="A305" s="52" t="s">
        <v>428</v>
      </c>
      <c r="B305" s="53" t="s">
        <v>436</v>
      </c>
      <c r="C305" s="53"/>
      <c r="D305" s="54"/>
      <c r="E305" s="284"/>
      <c r="F305" s="54"/>
    </row>
    <row r="306" spans="1:6" s="55" customFormat="1">
      <c r="A306" s="52"/>
      <c r="B306" s="53" t="s">
        <v>437</v>
      </c>
      <c r="C306" s="53"/>
      <c r="D306" s="54"/>
      <c r="E306" s="284"/>
      <c r="F306" s="54"/>
    </row>
    <row r="307" spans="1:6" s="55" customFormat="1">
      <c r="A307" s="52"/>
      <c r="B307" s="53" t="s">
        <v>438</v>
      </c>
      <c r="C307" s="53"/>
      <c r="D307" s="54"/>
      <c r="E307" s="284"/>
      <c r="F307" s="54"/>
    </row>
    <row r="308" spans="1:6" s="55" customFormat="1">
      <c r="A308" s="52"/>
      <c r="B308" s="53" t="s">
        <v>439</v>
      </c>
      <c r="C308" s="53"/>
      <c r="D308" s="54"/>
      <c r="E308" s="284"/>
      <c r="F308" s="54"/>
    </row>
    <row r="309" spans="1:6" s="55" customFormat="1">
      <c r="A309" s="52"/>
      <c r="B309" s="53" t="s">
        <v>460</v>
      </c>
      <c r="C309" s="53" t="s">
        <v>134</v>
      </c>
      <c r="D309" s="54">
        <v>795</v>
      </c>
      <c r="E309" s="284"/>
      <c r="F309" s="54">
        <f>D309*E309</f>
        <v>0</v>
      </c>
    </row>
    <row r="310" spans="1:6" s="55" customFormat="1">
      <c r="A310" s="52"/>
      <c r="B310" s="53"/>
      <c r="C310" s="53"/>
      <c r="D310" s="54"/>
      <c r="E310" s="284"/>
      <c r="F310" s="54"/>
    </row>
    <row r="311" spans="1:6" s="55" customFormat="1">
      <c r="A311" s="52"/>
      <c r="B311" s="53" t="s">
        <v>441</v>
      </c>
      <c r="C311" s="53"/>
      <c r="D311" s="54"/>
      <c r="E311" s="284"/>
      <c r="F311" s="54"/>
    </row>
    <row r="312" spans="1:6" s="55" customFormat="1">
      <c r="A312" s="52" t="s">
        <v>431</v>
      </c>
      <c r="B312" s="53" t="s">
        <v>443</v>
      </c>
      <c r="C312" s="53"/>
      <c r="D312" s="54"/>
      <c r="E312" s="284"/>
      <c r="F312" s="54"/>
    </row>
    <row r="313" spans="1:6" s="55" customFormat="1">
      <c r="A313" s="52"/>
      <c r="B313" s="53" t="s">
        <v>444</v>
      </c>
      <c r="C313" s="53"/>
      <c r="D313" s="54"/>
      <c r="E313" s="284"/>
      <c r="F313" s="54"/>
    </row>
    <row r="314" spans="1:6" s="55" customFormat="1">
      <c r="A314" s="52"/>
      <c r="B314" s="53" t="s">
        <v>445</v>
      </c>
      <c r="C314" s="53"/>
      <c r="D314" s="54"/>
      <c r="E314" s="284"/>
      <c r="F314" s="54"/>
    </row>
    <row r="315" spans="1:6" s="55" customFormat="1">
      <c r="A315" s="52"/>
      <c r="B315" s="53" t="s">
        <v>446</v>
      </c>
      <c r="C315" s="53"/>
      <c r="D315" s="54"/>
      <c r="E315" s="284"/>
      <c r="F315" s="54"/>
    </row>
    <row r="316" spans="1:6" s="55" customFormat="1">
      <c r="A316" s="52"/>
      <c r="B316" s="53" t="s">
        <v>447</v>
      </c>
      <c r="C316" s="53"/>
      <c r="D316" s="54"/>
      <c r="E316" s="284"/>
      <c r="F316" s="54"/>
    </row>
    <row r="317" spans="1:6" s="55" customFormat="1">
      <c r="A317" s="52"/>
      <c r="B317" s="53" t="s">
        <v>290</v>
      </c>
      <c r="C317" s="53" t="s">
        <v>7</v>
      </c>
      <c r="D317" s="54">
        <v>75</v>
      </c>
      <c r="E317" s="284"/>
      <c r="F317" s="54">
        <f>D317*E317</f>
        <v>0</v>
      </c>
    </row>
    <row r="318" spans="1:6" s="55" customFormat="1">
      <c r="A318" s="52"/>
      <c r="B318" s="53"/>
      <c r="C318" s="53"/>
      <c r="D318" s="54"/>
      <c r="E318" s="284"/>
      <c r="F318" s="54"/>
    </row>
    <row r="319" spans="1:6" s="55" customFormat="1">
      <c r="A319" s="52"/>
      <c r="B319" s="53" t="s">
        <v>286</v>
      </c>
      <c r="C319" s="53"/>
      <c r="D319" s="54"/>
      <c r="E319" s="284"/>
      <c r="F319" s="54"/>
    </row>
    <row r="320" spans="1:6" s="55" customFormat="1">
      <c r="A320" s="52" t="s">
        <v>433</v>
      </c>
      <c r="B320" s="53" t="s">
        <v>288</v>
      </c>
      <c r="C320" s="53"/>
      <c r="D320" s="54"/>
      <c r="E320" s="284"/>
      <c r="F320" s="54"/>
    </row>
    <row r="321" spans="1:6" s="55" customFormat="1">
      <c r="A321" s="52"/>
      <c r="B321" s="53" t="s">
        <v>289</v>
      </c>
      <c r="C321" s="53"/>
      <c r="D321" s="54"/>
      <c r="E321" s="284"/>
      <c r="F321" s="54"/>
    </row>
    <row r="322" spans="1:6" s="55" customFormat="1">
      <c r="A322" s="52"/>
      <c r="B322" s="53" t="s">
        <v>290</v>
      </c>
      <c r="C322" s="53" t="s">
        <v>7</v>
      </c>
      <c r="D322" s="54">
        <v>40</v>
      </c>
      <c r="E322" s="284"/>
      <c r="F322" s="54">
        <f>D322*E322</f>
        <v>0</v>
      </c>
    </row>
    <row r="323" spans="1:6" s="55" customFormat="1">
      <c r="A323" s="52"/>
      <c r="B323" s="53"/>
      <c r="C323" s="53"/>
      <c r="D323" s="54"/>
      <c r="E323" s="284"/>
      <c r="F323" s="54"/>
    </row>
    <row r="324" spans="1:6" s="55" customFormat="1">
      <c r="A324" s="52"/>
      <c r="B324" s="53" t="s">
        <v>291</v>
      </c>
      <c r="C324" s="53"/>
      <c r="D324" s="54"/>
      <c r="E324" s="284"/>
      <c r="F324" s="54"/>
    </row>
    <row r="325" spans="1:6" s="55" customFormat="1">
      <c r="A325" s="52" t="s">
        <v>435</v>
      </c>
      <c r="B325" s="53" t="s">
        <v>293</v>
      </c>
      <c r="C325" s="53"/>
      <c r="D325" s="54"/>
      <c r="E325" s="284"/>
      <c r="F325" s="54"/>
    </row>
    <row r="326" spans="1:6" s="55" customFormat="1">
      <c r="A326" s="52"/>
      <c r="B326" s="53" t="s">
        <v>294</v>
      </c>
      <c r="C326" s="53"/>
      <c r="D326" s="54"/>
      <c r="E326" s="284"/>
      <c r="F326" s="54"/>
    </row>
    <row r="327" spans="1:6" s="55" customFormat="1">
      <c r="A327" s="52"/>
      <c r="B327" s="53" t="s">
        <v>295</v>
      </c>
      <c r="C327" s="53" t="s">
        <v>134</v>
      </c>
      <c r="D327" s="54">
        <v>140</v>
      </c>
      <c r="E327" s="284"/>
      <c r="F327" s="54">
        <f>D327*E327</f>
        <v>0</v>
      </c>
    </row>
    <row r="328" spans="1:6" s="55" customFormat="1" ht="13" thickBot="1">
      <c r="A328" s="52"/>
      <c r="B328" s="53"/>
      <c r="C328" s="53"/>
      <c r="D328" s="54"/>
      <c r="E328" s="284"/>
      <c r="F328" s="54"/>
    </row>
    <row r="329" spans="1:6" s="55" customFormat="1" ht="13" thickBot="1">
      <c r="A329" s="21"/>
      <c r="B329" s="22" t="s">
        <v>17</v>
      </c>
      <c r="C329" s="23"/>
      <c r="D329" s="24"/>
      <c r="E329" s="286"/>
      <c r="F329" s="25">
        <f>SUM(F249:F328)</f>
        <v>0</v>
      </c>
    </row>
    <row r="330" spans="1:6" s="55" customFormat="1">
      <c r="A330" s="21"/>
      <c r="B330" s="53"/>
      <c r="C330" s="26"/>
      <c r="D330" s="57"/>
      <c r="E330" s="51"/>
      <c r="F330" s="54"/>
    </row>
    <row r="331" spans="1:6" s="55" customFormat="1">
      <c r="A331" s="21" t="s">
        <v>270</v>
      </c>
      <c r="B331" s="27" t="s">
        <v>18</v>
      </c>
      <c r="C331" s="26"/>
      <c r="D331" s="57"/>
      <c r="E331" s="51"/>
      <c r="F331" s="54"/>
    </row>
    <row r="332" spans="1:6" s="55" customFormat="1">
      <c r="A332" s="21"/>
      <c r="B332" s="27"/>
      <c r="C332" s="26"/>
      <c r="D332" s="57"/>
      <c r="E332" s="51"/>
      <c r="F332" s="54"/>
    </row>
    <row r="333" spans="1:6" s="55" customFormat="1">
      <c r="A333" s="52"/>
      <c r="B333" s="53" t="s">
        <v>112</v>
      </c>
      <c r="C333" s="53"/>
      <c r="D333" s="54"/>
      <c r="E333" s="284"/>
      <c r="F333" s="54"/>
    </row>
    <row r="334" spans="1:6" s="55" customFormat="1">
      <c r="A334" s="52" t="s">
        <v>272</v>
      </c>
      <c r="B334" s="53" t="s">
        <v>338</v>
      </c>
      <c r="E334" s="287"/>
    </row>
    <row r="335" spans="1:6" s="55" customFormat="1">
      <c r="A335" s="52"/>
      <c r="B335" s="38" t="s">
        <v>339</v>
      </c>
      <c r="C335" s="53" t="s">
        <v>340</v>
      </c>
      <c r="D335" s="54">
        <v>65</v>
      </c>
      <c r="E335" s="284"/>
      <c r="F335" s="54">
        <f>D335*E335</f>
        <v>0</v>
      </c>
    </row>
    <row r="336" spans="1:6" s="55" customFormat="1">
      <c r="A336" s="52"/>
      <c r="B336" s="53"/>
      <c r="C336" s="53"/>
      <c r="D336" s="54"/>
      <c r="E336" s="284"/>
      <c r="F336" s="54"/>
    </row>
    <row r="337" spans="1:6" s="55" customFormat="1">
      <c r="A337" s="52"/>
      <c r="B337" s="53" t="s">
        <v>112</v>
      </c>
      <c r="C337" s="53"/>
      <c r="D337" s="54"/>
      <c r="E337" s="284"/>
      <c r="F337" s="54"/>
    </row>
    <row r="338" spans="1:6" s="55" customFormat="1">
      <c r="A338" s="52" t="s">
        <v>276</v>
      </c>
      <c r="B338" s="53" t="s">
        <v>342</v>
      </c>
      <c r="C338" s="53" t="s">
        <v>6</v>
      </c>
      <c r="D338" s="54">
        <v>8</v>
      </c>
      <c r="E338" s="284"/>
      <c r="F338" s="54">
        <f>D338*E338</f>
        <v>0</v>
      </c>
    </row>
    <row r="339" spans="1:6" s="55" customFormat="1">
      <c r="A339" s="52"/>
      <c r="B339" s="53"/>
      <c r="C339" s="53"/>
      <c r="D339" s="54"/>
      <c r="E339" s="54"/>
      <c r="F339" s="54"/>
    </row>
    <row r="340" spans="1:6" s="55" customFormat="1" ht="13" thickBot="1">
      <c r="A340" s="52"/>
      <c r="B340" s="53"/>
      <c r="C340" s="53"/>
      <c r="D340" s="54"/>
      <c r="E340" s="54"/>
      <c r="F340" s="54"/>
    </row>
    <row r="341" spans="1:6" ht="13" thickBot="1">
      <c r="A341" s="40"/>
      <c r="B341" s="43" t="s">
        <v>19</v>
      </c>
      <c r="C341" s="41"/>
      <c r="D341" s="42"/>
      <c r="E341" s="42"/>
      <c r="F341" s="44">
        <f>SUM(F331:F339)</f>
        <v>0</v>
      </c>
    </row>
    <row r="342" spans="1:6">
      <c r="A342" s="40"/>
      <c r="B342" s="39"/>
    </row>
    <row r="343" spans="1:6">
      <c r="A343" s="40"/>
      <c r="B343" s="39"/>
    </row>
    <row r="344" spans="1:6">
      <c r="A344" s="40"/>
      <c r="B344" s="39" t="s">
        <v>1</v>
      </c>
    </row>
    <row r="345" spans="1:6">
      <c r="A345" s="40"/>
      <c r="B345" s="39"/>
    </row>
    <row r="346" spans="1:6">
      <c r="A346" s="40"/>
      <c r="B346" s="39"/>
    </row>
    <row r="347" spans="1:6">
      <c r="A347" s="46" t="str">
        <f>A6</f>
        <v>1.00</v>
      </c>
      <c r="B347" s="47" t="str">
        <f>B6</f>
        <v>PREDDELA</v>
      </c>
      <c r="F347" s="45">
        <f>F61</f>
        <v>6300</v>
      </c>
    </row>
    <row r="348" spans="1:6">
      <c r="A348" s="46"/>
      <c r="B348" s="47"/>
      <c r="F348" s="45"/>
    </row>
    <row r="349" spans="1:6">
      <c r="A349" s="46" t="str">
        <f>A63</f>
        <v>2.00</v>
      </c>
      <c r="B349" s="47" t="str">
        <f>B63</f>
        <v>ZEMELJSKA DELA IN TEMELJENJE</v>
      </c>
      <c r="F349" s="45">
        <f>F127</f>
        <v>0</v>
      </c>
    </row>
    <row r="350" spans="1:6">
      <c r="A350" s="46"/>
      <c r="B350" s="47"/>
      <c r="F350" s="45"/>
    </row>
    <row r="351" spans="1:6">
      <c r="A351" s="46" t="str">
        <f>A129</f>
        <v>3.00</v>
      </c>
      <c r="B351" s="47" t="str">
        <f>B129</f>
        <v>VOZIŠČNE KONSTRUKCIJE</v>
      </c>
      <c r="F351" s="45">
        <f>F204</f>
        <v>0</v>
      </c>
    </row>
    <row r="352" spans="1:6">
      <c r="A352" s="46"/>
      <c r="B352" s="47"/>
      <c r="F352" s="45"/>
    </row>
    <row r="353" spans="1:6">
      <c r="A353" s="46" t="str">
        <f>A206</f>
        <v>4.00</v>
      </c>
      <c r="B353" s="47" t="str">
        <f>B206</f>
        <v>ODVODNJAVANJE</v>
      </c>
      <c r="F353" s="45">
        <f>F247</f>
        <v>0</v>
      </c>
    </row>
    <row r="354" spans="1:6">
      <c r="A354" s="46"/>
      <c r="B354" s="47"/>
      <c r="F354" s="45"/>
    </row>
    <row r="355" spans="1:6">
      <c r="A355" s="46" t="str">
        <f>A249</f>
        <v>5.00</v>
      </c>
      <c r="B355" s="47" t="str">
        <f>B249</f>
        <v>OPREMA</v>
      </c>
      <c r="F355" s="45">
        <f>F329</f>
        <v>0</v>
      </c>
    </row>
    <row r="356" spans="1:6">
      <c r="A356" s="46"/>
      <c r="B356" s="47"/>
      <c r="F356" s="45"/>
    </row>
    <row r="357" spans="1:6">
      <c r="A357" s="46" t="str">
        <f>A331</f>
        <v>6.00</v>
      </c>
      <c r="B357" s="47" t="str">
        <f>B331</f>
        <v>TUJE STORITVE</v>
      </c>
      <c r="F357" s="45">
        <f>F341</f>
        <v>0</v>
      </c>
    </row>
    <row r="358" spans="1:6" ht="13" thickBot="1">
      <c r="A358" s="40"/>
      <c r="B358" s="39"/>
    </row>
    <row r="359" spans="1:6" ht="13" thickBot="1">
      <c r="A359" s="40"/>
      <c r="B359" s="43" t="s">
        <v>2</v>
      </c>
      <c r="C359" s="41"/>
      <c r="D359" s="42"/>
      <c r="E359" s="42"/>
      <c r="F359" s="44">
        <f>SUM(F344:F358)</f>
        <v>6300</v>
      </c>
    </row>
    <row r="360" spans="1:6" ht="13" thickBot="1">
      <c r="A360" s="40"/>
      <c r="B360" s="38" t="s">
        <v>125</v>
      </c>
      <c r="F360" s="45">
        <f>F359*0.22</f>
        <v>1386</v>
      </c>
    </row>
    <row r="361" spans="1:6" ht="13" thickBot="1">
      <c r="A361" s="40"/>
      <c r="B361" s="43" t="s">
        <v>38</v>
      </c>
      <c r="C361" s="41"/>
      <c r="D361" s="42"/>
      <c r="E361" s="42"/>
      <c r="F361" s="44">
        <f>SUM(F358:F360)</f>
        <v>7686</v>
      </c>
    </row>
    <row r="394" spans="1:2">
      <c r="A394" s="36"/>
      <c r="B394" s="37"/>
    </row>
    <row r="395" spans="1:2">
      <c r="A395" s="36"/>
      <c r="B395" s="37"/>
    </row>
    <row r="396" spans="1:2">
      <c r="A396" s="36"/>
      <c r="B396" s="37"/>
    </row>
  </sheetData>
  <printOptions gridLines="1"/>
  <pageMargins left="0.78740157480314965" right="0.75" top="0.98425196850393704" bottom="0.98425196850393704" header="0.59055118110236227" footer="0.59055118110236227"/>
  <pageSetup paperSize="9" orientation="portrait" horizontalDpi="300" verticalDpi="300" r:id="rId1"/>
  <headerFooter alignWithMargins="0">
    <oddHeader>&amp;L
              Opis postavke                                      Enota         Količina             Cena/enoto        Skupaj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92"/>
  <sheetViews>
    <sheetView view="pageBreakPreview" topLeftCell="A217" zoomScale="115" zoomScaleNormal="100" zoomScaleSheetLayoutView="115" workbookViewId="0">
      <selection activeCell="E224" sqref="E224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 s="96" customFormat="1">
      <c r="A1" s="92"/>
      <c r="B1" s="93" t="s">
        <v>990</v>
      </c>
      <c r="C1" s="94"/>
      <c r="D1" s="95"/>
      <c r="E1" s="95"/>
      <c r="F1" s="95"/>
    </row>
    <row r="2" spans="1:6" s="96" customFormat="1">
      <c r="A2" s="92"/>
      <c r="B2" s="93" t="s">
        <v>991</v>
      </c>
      <c r="C2" s="94"/>
      <c r="D2" s="95"/>
      <c r="E2" s="95"/>
      <c r="F2" s="95"/>
    </row>
    <row r="3" spans="1:6" s="96" customFormat="1">
      <c r="A3" s="92"/>
      <c r="B3" s="93" t="s">
        <v>992</v>
      </c>
      <c r="C3" s="94"/>
      <c r="D3" s="95"/>
      <c r="E3" s="95"/>
      <c r="F3" s="95"/>
    </row>
    <row r="4" spans="1:6" s="96" customFormat="1">
      <c r="A4" s="92"/>
      <c r="B4" s="93" t="s">
        <v>993</v>
      </c>
      <c r="C4" s="94"/>
      <c r="D4" s="95"/>
      <c r="E4" s="95"/>
      <c r="F4" s="95"/>
    </row>
    <row r="5" spans="1:6" s="96" customFormat="1">
      <c r="A5" s="92"/>
      <c r="B5" s="93" t="s">
        <v>994</v>
      </c>
      <c r="C5" s="94"/>
      <c r="D5" s="95"/>
      <c r="E5" s="95"/>
      <c r="F5" s="95"/>
    </row>
    <row r="6" spans="1:6" s="96" customFormat="1">
      <c r="A6" s="97" t="s">
        <v>853</v>
      </c>
      <c r="B6" s="97" t="s">
        <v>854</v>
      </c>
      <c r="C6" s="97" t="s">
        <v>855</v>
      </c>
      <c r="D6" s="98" t="s">
        <v>686</v>
      </c>
      <c r="E6" s="98" t="s">
        <v>856</v>
      </c>
      <c r="F6" s="98" t="s">
        <v>857</v>
      </c>
    </row>
    <row r="7" spans="1:6" s="96" customFormat="1">
      <c r="A7" s="100" t="s">
        <v>0</v>
      </c>
      <c r="B7" s="93" t="s">
        <v>995</v>
      </c>
      <c r="C7" s="94"/>
      <c r="D7" s="95"/>
      <c r="E7" s="95"/>
      <c r="F7" s="95"/>
    </row>
    <row r="8" spans="1:6" s="96" customFormat="1">
      <c r="A8" s="100"/>
      <c r="B8" s="93"/>
      <c r="C8" s="94"/>
      <c r="D8" s="95"/>
      <c r="E8" s="95"/>
      <c r="F8" s="95"/>
    </row>
    <row r="9" spans="1:6" s="96" customFormat="1">
      <c r="A9" s="92" t="s">
        <v>77</v>
      </c>
      <c r="B9" s="94" t="s">
        <v>1660</v>
      </c>
      <c r="C9" s="94"/>
      <c r="D9" s="95"/>
      <c r="E9" s="95"/>
      <c r="F9" s="95"/>
    </row>
    <row r="10" spans="1:6" s="108" customFormat="1">
      <c r="A10" s="100"/>
      <c r="B10" s="93" t="s">
        <v>996</v>
      </c>
      <c r="C10" s="93"/>
      <c r="D10" s="107"/>
      <c r="E10" s="107"/>
      <c r="F10" s="107"/>
    </row>
    <row r="11" spans="1:6" s="108" customFormat="1">
      <c r="A11" s="100"/>
      <c r="B11" s="93" t="s">
        <v>997</v>
      </c>
      <c r="C11" s="93"/>
      <c r="D11" s="107"/>
      <c r="E11" s="107"/>
      <c r="F11" s="107"/>
    </row>
    <row r="12" spans="1:6" s="108" customFormat="1">
      <c r="A12" s="100"/>
      <c r="B12" s="93" t="s">
        <v>998</v>
      </c>
      <c r="C12" s="93"/>
      <c r="D12" s="107"/>
      <c r="E12" s="107"/>
      <c r="F12" s="107"/>
    </row>
    <row r="13" spans="1:6" s="96" customFormat="1">
      <c r="A13" s="92"/>
      <c r="B13" s="94" t="s">
        <v>999</v>
      </c>
      <c r="C13" s="94"/>
      <c r="D13" s="95"/>
      <c r="E13" s="95"/>
      <c r="F13" s="95"/>
    </row>
    <row r="14" spans="1:6" s="96" customFormat="1">
      <c r="A14" s="92"/>
      <c r="B14" s="94" t="s">
        <v>1000</v>
      </c>
      <c r="C14" s="94"/>
      <c r="D14" s="95"/>
      <c r="E14" s="95"/>
      <c r="F14" s="95"/>
    </row>
    <row r="15" spans="1:6" s="96" customFormat="1">
      <c r="A15" s="92"/>
      <c r="B15" s="94" t="s">
        <v>1001</v>
      </c>
      <c r="C15" s="94"/>
      <c r="D15" s="95"/>
      <c r="E15" s="95"/>
      <c r="F15" s="95"/>
    </row>
    <row r="16" spans="1:6" s="96" customFormat="1">
      <c r="A16" s="92"/>
      <c r="B16" s="94" t="s">
        <v>1002</v>
      </c>
      <c r="C16" s="94"/>
      <c r="D16" s="95"/>
      <c r="E16" s="95"/>
      <c r="F16" s="95"/>
    </row>
    <row r="17" spans="1:6" s="96" customFormat="1">
      <c r="A17" s="92"/>
      <c r="B17" s="94" t="s">
        <v>1003</v>
      </c>
      <c r="C17" s="94"/>
      <c r="D17" s="95"/>
      <c r="E17" s="95"/>
      <c r="F17" s="95"/>
    </row>
    <row r="18" spans="1:6" s="96" customFormat="1">
      <c r="A18" s="92"/>
      <c r="B18" s="94" t="s">
        <v>1004</v>
      </c>
      <c r="C18" s="94"/>
      <c r="D18" s="95"/>
      <c r="E18" s="95"/>
      <c r="F18" s="95"/>
    </row>
    <row r="19" spans="1:6" s="96" customFormat="1">
      <c r="A19" s="92"/>
      <c r="B19" s="94" t="s">
        <v>1005</v>
      </c>
      <c r="C19" s="94"/>
      <c r="D19" s="95"/>
      <c r="E19" s="95"/>
      <c r="F19" s="95"/>
    </row>
    <row r="20" spans="1:6" s="96" customFormat="1">
      <c r="A20" s="92"/>
      <c r="B20" s="94" t="s">
        <v>1006</v>
      </c>
      <c r="C20" s="94"/>
      <c r="D20" s="95"/>
      <c r="E20" s="95"/>
      <c r="F20" s="95"/>
    </row>
    <row r="21" spans="1:6" s="96" customFormat="1">
      <c r="A21" s="92"/>
      <c r="B21" s="94" t="s">
        <v>1007</v>
      </c>
      <c r="C21" s="94"/>
      <c r="D21" s="95"/>
      <c r="E21" s="95"/>
      <c r="F21" s="95"/>
    </row>
    <row r="22" spans="1:6" s="96" customFormat="1">
      <c r="A22" s="92"/>
      <c r="B22" s="94" t="s">
        <v>1008</v>
      </c>
      <c r="C22" s="94"/>
      <c r="D22" s="95"/>
      <c r="E22" s="95"/>
      <c r="F22" s="95"/>
    </row>
    <row r="23" spans="1:6" s="96" customFormat="1">
      <c r="A23" s="92"/>
      <c r="B23" s="94" t="s">
        <v>1009</v>
      </c>
      <c r="C23" s="94"/>
      <c r="D23" s="95"/>
      <c r="E23" s="95"/>
      <c r="F23" s="95"/>
    </row>
    <row r="24" spans="1:6" s="96" customFormat="1">
      <c r="A24" s="92"/>
      <c r="B24" s="94" t="s">
        <v>1010</v>
      </c>
      <c r="C24" s="94"/>
      <c r="D24" s="95"/>
      <c r="E24" s="95"/>
      <c r="F24" s="95"/>
    </row>
    <row r="25" spans="1:6" s="96" customFormat="1">
      <c r="A25" s="92"/>
      <c r="B25" s="94" t="s">
        <v>1011</v>
      </c>
      <c r="C25" s="94"/>
      <c r="D25" s="95"/>
      <c r="E25" s="95"/>
      <c r="F25" s="95"/>
    </row>
    <row r="26" spans="1:6" s="96" customFormat="1">
      <c r="A26" s="92"/>
      <c r="B26" s="94" t="s">
        <v>1012</v>
      </c>
      <c r="C26" s="94"/>
      <c r="D26" s="95"/>
      <c r="E26" s="95"/>
      <c r="F26" s="95"/>
    </row>
    <row r="27" spans="1:6" s="96" customFormat="1">
      <c r="A27" s="92"/>
      <c r="B27" s="94" t="s">
        <v>1013</v>
      </c>
      <c r="C27" s="94"/>
      <c r="D27" s="95"/>
      <c r="E27" s="95"/>
      <c r="F27" s="95"/>
    </row>
    <row r="28" spans="1:6" s="96" customFormat="1">
      <c r="A28" s="92"/>
      <c r="B28" s="94" t="s">
        <v>1014</v>
      </c>
      <c r="C28" s="94"/>
      <c r="D28" s="95"/>
      <c r="E28" s="95"/>
      <c r="F28" s="95"/>
    </row>
    <row r="29" spans="1:6" s="96" customFormat="1">
      <c r="A29" s="92"/>
      <c r="B29" s="94" t="s">
        <v>1015</v>
      </c>
      <c r="C29" s="94"/>
      <c r="D29" s="95"/>
      <c r="E29" s="95"/>
      <c r="F29" s="95"/>
    </row>
    <row r="30" spans="1:6" s="96" customFormat="1">
      <c r="A30" s="92"/>
      <c r="B30" s="94" t="s">
        <v>1016</v>
      </c>
      <c r="C30" s="94"/>
      <c r="D30" s="95"/>
      <c r="E30" s="95"/>
      <c r="F30" s="95"/>
    </row>
    <row r="31" spans="1:6" s="96" customFormat="1">
      <c r="A31" s="92"/>
      <c r="B31" s="94" t="s">
        <v>1017</v>
      </c>
      <c r="C31" s="94"/>
      <c r="D31" s="95"/>
      <c r="E31" s="95"/>
      <c r="F31" s="95"/>
    </row>
    <row r="32" spans="1:6" s="96" customFormat="1">
      <c r="A32" s="92"/>
      <c r="B32" s="94" t="s">
        <v>1018</v>
      </c>
      <c r="C32" s="94"/>
      <c r="D32" s="95"/>
      <c r="E32" s="95"/>
      <c r="F32" s="95"/>
    </row>
    <row r="33" spans="1:6" s="96" customFormat="1">
      <c r="A33" s="92"/>
      <c r="B33" s="94" t="s">
        <v>1019</v>
      </c>
      <c r="C33" s="94"/>
      <c r="D33" s="95"/>
      <c r="E33" s="95"/>
      <c r="F33" s="95"/>
    </row>
    <row r="34" spans="1:6" s="96" customFormat="1">
      <c r="A34" s="92"/>
      <c r="B34" s="94" t="s">
        <v>1020</v>
      </c>
      <c r="C34" s="94"/>
      <c r="D34" s="95"/>
      <c r="E34" s="95"/>
      <c r="F34" s="95"/>
    </row>
    <row r="35" spans="1:6" s="96" customFormat="1">
      <c r="A35" s="92"/>
      <c r="B35" s="94" t="s">
        <v>1021</v>
      </c>
      <c r="C35" s="94"/>
      <c r="D35" s="95"/>
      <c r="E35" s="95"/>
      <c r="F35" s="95"/>
    </row>
    <row r="36" spans="1:6" s="96" customFormat="1">
      <c r="A36" s="92"/>
      <c r="B36" s="94" t="s">
        <v>1022</v>
      </c>
      <c r="C36" s="94"/>
      <c r="D36" s="95"/>
      <c r="E36" s="95"/>
      <c r="F36" s="95"/>
    </row>
    <row r="37" spans="1:6" s="96" customFormat="1">
      <c r="A37" s="92"/>
      <c r="B37" s="94" t="s">
        <v>1023</v>
      </c>
      <c r="C37" s="94"/>
      <c r="D37" s="95"/>
      <c r="E37" s="95"/>
      <c r="F37" s="95"/>
    </row>
    <row r="38" spans="1:6" s="96" customFormat="1">
      <c r="A38" s="92"/>
      <c r="B38" s="94" t="s">
        <v>1024</v>
      </c>
      <c r="C38" s="94"/>
      <c r="D38" s="95"/>
      <c r="E38" s="95"/>
      <c r="F38" s="95"/>
    </row>
    <row r="39" spans="1:6" s="96" customFormat="1">
      <c r="A39" s="92"/>
      <c r="B39" s="94" t="s">
        <v>1025</v>
      </c>
      <c r="C39" s="94"/>
      <c r="D39" s="95"/>
      <c r="E39" s="95"/>
      <c r="F39" s="95"/>
    </row>
    <row r="40" spans="1:6" s="96" customFormat="1">
      <c r="A40" s="92"/>
      <c r="B40" s="94" t="s">
        <v>1026</v>
      </c>
      <c r="C40" s="94"/>
      <c r="D40" s="95"/>
      <c r="E40" s="95"/>
      <c r="F40" s="95"/>
    </row>
    <row r="41" spans="1:6" s="96" customFormat="1">
      <c r="A41" s="92"/>
      <c r="B41" s="94" t="s">
        <v>1027</v>
      </c>
      <c r="C41" s="94"/>
      <c r="D41" s="95"/>
      <c r="E41" s="95"/>
      <c r="F41" s="95"/>
    </row>
    <row r="42" spans="1:6" s="96" customFormat="1">
      <c r="A42" s="92"/>
      <c r="B42" s="94" t="s">
        <v>1028</v>
      </c>
      <c r="C42" s="94"/>
      <c r="D42" s="95"/>
      <c r="E42" s="95"/>
      <c r="F42" s="95"/>
    </row>
    <row r="43" spans="1:6" s="96" customFormat="1">
      <c r="A43" s="92"/>
      <c r="B43" s="94" t="s">
        <v>1029</v>
      </c>
      <c r="C43" s="94"/>
      <c r="D43" s="95"/>
      <c r="E43" s="95"/>
      <c r="F43" s="95"/>
    </row>
    <row r="44" spans="1:6" s="96" customFormat="1">
      <c r="A44" s="92"/>
      <c r="B44" s="94" t="s">
        <v>1030</v>
      </c>
      <c r="C44" s="94"/>
      <c r="D44" s="95"/>
      <c r="E44" s="95"/>
      <c r="F44" s="95"/>
    </row>
    <row r="45" spans="1:6" s="96" customFormat="1">
      <c r="A45" s="92"/>
      <c r="B45" s="94" t="s">
        <v>1031</v>
      </c>
      <c r="C45" s="94"/>
      <c r="D45" s="95"/>
      <c r="E45" s="95"/>
      <c r="F45" s="95"/>
    </row>
    <row r="46" spans="1:6" s="96" customFormat="1">
      <c r="A46" s="92"/>
      <c r="B46" s="109" t="s">
        <v>1032</v>
      </c>
      <c r="C46" s="94"/>
      <c r="D46" s="95"/>
      <c r="E46" s="95"/>
      <c r="F46" s="95"/>
    </row>
    <row r="47" spans="1:6" s="96" customFormat="1">
      <c r="A47" s="92"/>
      <c r="B47" s="109" t="s">
        <v>1033</v>
      </c>
      <c r="C47" s="94"/>
      <c r="D47" s="95"/>
      <c r="E47" s="95"/>
      <c r="F47" s="95"/>
    </row>
    <row r="48" spans="1:6" s="96" customFormat="1">
      <c r="A48" s="92"/>
      <c r="B48" s="109" t="s">
        <v>1034</v>
      </c>
      <c r="C48" s="94"/>
      <c r="D48" s="95"/>
      <c r="E48" s="95"/>
      <c r="F48" s="95"/>
    </row>
    <row r="49" spans="1:6" s="96" customFormat="1">
      <c r="A49" s="92"/>
      <c r="B49" s="109" t="s">
        <v>1035</v>
      </c>
      <c r="C49" s="94"/>
      <c r="D49" s="95"/>
      <c r="E49" s="95"/>
      <c r="F49" s="95"/>
    </row>
    <row r="50" spans="1:6" s="96" customFormat="1">
      <c r="A50" s="92"/>
      <c r="B50" s="109" t="s">
        <v>1036</v>
      </c>
      <c r="C50" s="94"/>
      <c r="D50" s="95"/>
      <c r="E50" s="95"/>
      <c r="F50" s="95"/>
    </row>
    <row r="51" spans="1:6" s="96" customFormat="1">
      <c r="A51" s="92"/>
      <c r="B51" s="109" t="s">
        <v>1037</v>
      </c>
      <c r="C51" s="94"/>
      <c r="D51" s="95"/>
      <c r="E51" s="95"/>
      <c r="F51" s="95"/>
    </row>
    <row r="52" spans="1:6" s="96" customFormat="1">
      <c r="A52" s="92"/>
      <c r="B52" s="109" t="s">
        <v>1038</v>
      </c>
      <c r="C52" s="94"/>
      <c r="D52" s="95"/>
      <c r="E52" s="95"/>
      <c r="F52" s="95"/>
    </row>
    <row r="53" spans="1:6" s="96" customFormat="1">
      <c r="A53" s="92"/>
      <c r="B53" s="109" t="s">
        <v>1039</v>
      </c>
      <c r="C53" s="94"/>
      <c r="D53" s="95"/>
      <c r="E53" s="95"/>
      <c r="F53" s="95"/>
    </row>
    <row r="54" spans="1:6" s="96" customFormat="1">
      <c r="A54" s="92"/>
      <c r="B54" s="109" t="s">
        <v>1040</v>
      </c>
      <c r="C54" s="94"/>
      <c r="D54" s="95"/>
      <c r="E54" s="95"/>
      <c r="F54" s="95"/>
    </row>
    <row r="55" spans="1:6" s="96" customFormat="1">
      <c r="A55" s="92"/>
      <c r="B55" s="94" t="s">
        <v>1041</v>
      </c>
      <c r="C55" s="94" t="s">
        <v>6</v>
      </c>
      <c r="D55" s="95">
        <v>13</v>
      </c>
      <c r="E55" s="288"/>
      <c r="F55" s="95">
        <f>D55*E55</f>
        <v>0</v>
      </c>
    </row>
    <row r="56" spans="1:6" s="110" customFormat="1">
      <c r="A56" s="92" t="s">
        <v>85</v>
      </c>
      <c r="B56" s="94" t="s">
        <v>1042</v>
      </c>
      <c r="C56" s="94"/>
      <c r="D56" s="95"/>
      <c r="E56" s="288"/>
      <c r="F56" s="95"/>
    </row>
    <row r="57" spans="1:6" s="110" customFormat="1">
      <c r="A57" s="92"/>
      <c r="B57" s="94" t="s">
        <v>1043</v>
      </c>
      <c r="C57" s="94"/>
      <c r="D57" s="95"/>
      <c r="E57" s="288"/>
      <c r="F57" s="95"/>
    </row>
    <row r="58" spans="1:6" s="110" customFormat="1" ht="13" thickBot="1">
      <c r="A58" s="92"/>
      <c r="B58" s="94" t="s">
        <v>1044</v>
      </c>
      <c r="C58" s="94" t="s">
        <v>865</v>
      </c>
      <c r="D58" s="95">
        <v>1</v>
      </c>
      <c r="E58" s="288"/>
      <c r="F58" s="95">
        <f>D58*E58</f>
        <v>0</v>
      </c>
    </row>
    <row r="59" spans="1:6" s="96" customFormat="1" ht="13" thickBot="1">
      <c r="A59" s="100"/>
      <c r="B59" s="101" t="s">
        <v>1045</v>
      </c>
      <c r="C59" s="102"/>
      <c r="D59" s="103"/>
      <c r="E59" s="289"/>
      <c r="F59" s="104">
        <f>SUM(F7:F58)</f>
        <v>0</v>
      </c>
    </row>
    <row r="60" spans="1:6" s="96" customFormat="1">
      <c r="A60" s="100"/>
      <c r="B60" s="94"/>
      <c r="C60" s="94"/>
      <c r="D60" s="95"/>
      <c r="E60" s="288"/>
      <c r="F60" s="95"/>
    </row>
    <row r="61" spans="1:6" s="96" customFormat="1">
      <c r="A61" s="100" t="s">
        <v>92</v>
      </c>
      <c r="B61" s="93" t="s">
        <v>1046</v>
      </c>
      <c r="C61" s="94"/>
      <c r="D61" s="95"/>
      <c r="E61" s="288"/>
      <c r="F61" s="95"/>
    </row>
    <row r="62" spans="1:6" s="96" customFormat="1">
      <c r="A62" s="92"/>
      <c r="B62" s="94"/>
      <c r="C62" s="94"/>
      <c r="D62" s="95"/>
      <c r="E62" s="288"/>
      <c r="F62" s="95"/>
    </row>
    <row r="63" spans="1:6" s="110" customFormat="1">
      <c r="A63" s="92" t="s">
        <v>93</v>
      </c>
      <c r="B63" s="94" t="s">
        <v>1047</v>
      </c>
      <c r="C63" s="94"/>
      <c r="D63" s="95"/>
      <c r="E63" s="288"/>
      <c r="F63" s="95"/>
    </row>
    <row r="64" spans="1:6" s="110" customFormat="1">
      <c r="A64" s="92"/>
      <c r="B64" s="94" t="s">
        <v>1048</v>
      </c>
      <c r="C64" s="94"/>
      <c r="D64" s="95"/>
      <c r="E64" s="288"/>
      <c r="F64" s="95"/>
    </row>
    <row r="65" spans="1:6" s="110" customFormat="1">
      <c r="A65" s="92"/>
      <c r="B65" s="94" t="s">
        <v>1049</v>
      </c>
      <c r="C65" s="94"/>
      <c r="D65" s="95"/>
      <c r="E65" s="288"/>
      <c r="F65" s="95"/>
    </row>
    <row r="66" spans="1:6" s="110" customFormat="1">
      <c r="A66" s="92"/>
      <c r="B66" s="94" t="s">
        <v>1050</v>
      </c>
      <c r="C66" s="94"/>
      <c r="D66" s="95"/>
      <c r="E66" s="288"/>
      <c r="F66" s="95"/>
    </row>
    <row r="67" spans="1:6" s="110" customFormat="1">
      <c r="A67" s="92"/>
      <c r="B67" s="94" t="s">
        <v>1051</v>
      </c>
      <c r="C67" s="94"/>
      <c r="D67" s="95"/>
      <c r="E67" s="288"/>
      <c r="F67" s="95"/>
    </row>
    <row r="68" spans="1:6" s="110" customFormat="1">
      <c r="A68" s="92"/>
      <c r="B68" s="94" t="s">
        <v>1052</v>
      </c>
      <c r="C68" s="94"/>
      <c r="D68" s="95"/>
      <c r="E68" s="288"/>
      <c r="F68" s="95"/>
    </row>
    <row r="69" spans="1:6" s="110" customFormat="1">
      <c r="A69" s="92"/>
      <c r="B69" s="94" t="s">
        <v>1053</v>
      </c>
      <c r="C69" s="94"/>
      <c r="D69" s="95"/>
      <c r="E69" s="288"/>
      <c r="F69" s="95"/>
    </row>
    <row r="70" spans="1:6" s="110" customFormat="1">
      <c r="A70" s="92"/>
      <c r="B70" s="94" t="s">
        <v>1054</v>
      </c>
      <c r="C70" s="94"/>
      <c r="D70" s="95"/>
      <c r="E70" s="288"/>
      <c r="F70" s="95"/>
    </row>
    <row r="71" spans="1:6" s="110" customFormat="1">
      <c r="A71" s="92"/>
      <c r="B71" s="94" t="s">
        <v>1055</v>
      </c>
      <c r="C71" s="94"/>
      <c r="D71" s="95"/>
      <c r="E71" s="288"/>
      <c r="F71" s="95"/>
    </row>
    <row r="72" spans="1:6" s="110" customFormat="1">
      <c r="A72" s="92"/>
      <c r="B72" s="94" t="s">
        <v>1056</v>
      </c>
      <c r="C72" s="94"/>
      <c r="D72" s="95"/>
      <c r="E72" s="288"/>
      <c r="F72" s="95"/>
    </row>
    <row r="73" spans="1:6" s="110" customFormat="1">
      <c r="A73" s="92"/>
      <c r="B73" s="94" t="s">
        <v>1057</v>
      </c>
      <c r="C73" s="94"/>
      <c r="D73" s="95"/>
      <c r="E73" s="288"/>
      <c r="F73" s="95"/>
    </row>
    <row r="74" spans="1:6" s="110" customFormat="1">
      <c r="A74" s="92"/>
      <c r="B74" s="94" t="s">
        <v>1058</v>
      </c>
      <c r="C74" s="94" t="s">
        <v>6</v>
      </c>
      <c r="D74" s="95">
        <v>13</v>
      </c>
      <c r="E74" s="288"/>
      <c r="F74" s="95">
        <f>D74*E74</f>
        <v>0</v>
      </c>
    </row>
    <row r="75" spans="1:6" s="96" customFormat="1">
      <c r="A75" s="92" t="s">
        <v>42</v>
      </c>
      <c r="B75" s="94" t="s">
        <v>1059</v>
      </c>
      <c r="C75" s="94"/>
      <c r="D75" s="95"/>
      <c r="E75" s="288"/>
      <c r="F75" s="95"/>
    </row>
    <row r="76" spans="1:6" s="96" customFormat="1">
      <c r="A76" s="92"/>
      <c r="B76" s="94" t="s">
        <v>1060</v>
      </c>
      <c r="C76" s="94"/>
      <c r="D76" s="95"/>
      <c r="E76" s="288"/>
      <c r="F76" s="95"/>
    </row>
    <row r="77" spans="1:6" s="96" customFormat="1">
      <c r="A77" s="92"/>
      <c r="B77" s="94" t="s">
        <v>1061</v>
      </c>
      <c r="C77" s="94" t="s">
        <v>6</v>
      </c>
      <c r="D77" s="95">
        <v>13</v>
      </c>
      <c r="E77" s="288"/>
      <c r="F77" s="95">
        <f>D77*E77</f>
        <v>0</v>
      </c>
    </row>
    <row r="78" spans="1:6" s="96" customFormat="1">
      <c r="A78" s="92" t="s">
        <v>43</v>
      </c>
      <c r="B78" s="94" t="s">
        <v>1062</v>
      </c>
      <c r="C78" s="94"/>
      <c r="D78" s="95"/>
      <c r="E78" s="288"/>
      <c r="F78" s="95"/>
    </row>
    <row r="79" spans="1:6" s="96" customFormat="1">
      <c r="A79" s="92"/>
      <c r="B79" s="94" t="s">
        <v>1063</v>
      </c>
      <c r="C79" s="94"/>
      <c r="D79" s="95"/>
      <c r="E79" s="288"/>
      <c r="F79" s="95"/>
    </row>
    <row r="80" spans="1:6" s="96" customFormat="1" ht="13" thickBot="1">
      <c r="A80" s="92"/>
      <c r="B80" s="94" t="s">
        <v>865</v>
      </c>
      <c r="C80" s="94" t="s">
        <v>6</v>
      </c>
      <c r="D80" s="95">
        <v>13</v>
      </c>
      <c r="E80" s="288"/>
      <c r="F80" s="95">
        <f>D80*E80</f>
        <v>0</v>
      </c>
    </row>
    <row r="81" spans="1:6" s="96" customFormat="1" ht="13" thickBot="1">
      <c r="A81" s="100"/>
      <c r="B81" s="101" t="s">
        <v>1064</v>
      </c>
      <c r="C81" s="102"/>
      <c r="D81" s="103"/>
      <c r="E81" s="289"/>
      <c r="F81" s="104">
        <f>SUM(F61:F80)</f>
        <v>0</v>
      </c>
    </row>
    <row r="82" spans="1:6" s="96" customFormat="1">
      <c r="A82" s="100"/>
      <c r="B82" s="94"/>
      <c r="C82" s="94"/>
      <c r="D82" s="95"/>
      <c r="E82" s="288"/>
      <c r="F82" s="95"/>
    </row>
    <row r="83" spans="1:6" s="96" customFormat="1">
      <c r="A83" s="100" t="s">
        <v>97</v>
      </c>
      <c r="B83" s="93" t="s">
        <v>1065</v>
      </c>
      <c r="C83" s="94"/>
      <c r="D83" s="95"/>
      <c r="E83" s="288"/>
      <c r="F83" s="95"/>
    </row>
    <row r="84" spans="1:6" s="96" customFormat="1">
      <c r="A84" s="92" t="s">
        <v>98</v>
      </c>
      <c r="B84" s="94" t="s">
        <v>936</v>
      </c>
      <c r="C84" s="94"/>
      <c r="D84" s="95"/>
      <c r="E84" s="288"/>
      <c r="F84" s="95"/>
    </row>
    <row r="85" spans="1:6" s="96" customFormat="1">
      <c r="A85" s="92"/>
      <c r="B85" s="94" t="s">
        <v>1066</v>
      </c>
      <c r="C85" s="94"/>
      <c r="D85" s="95"/>
      <c r="E85" s="288"/>
      <c r="F85" s="95"/>
    </row>
    <row r="86" spans="1:6" s="96" customFormat="1">
      <c r="A86" s="92"/>
      <c r="B86" s="94" t="s">
        <v>1067</v>
      </c>
      <c r="C86" s="94"/>
      <c r="D86" s="95"/>
      <c r="E86" s="288"/>
      <c r="F86" s="95"/>
    </row>
    <row r="87" spans="1:6" s="96" customFormat="1">
      <c r="A87" s="92"/>
      <c r="B87" s="94" t="s">
        <v>1068</v>
      </c>
      <c r="C87" s="94"/>
      <c r="D87" s="95"/>
      <c r="E87" s="288"/>
      <c r="F87" s="95"/>
    </row>
    <row r="88" spans="1:6" s="96" customFormat="1">
      <c r="A88" s="92"/>
      <c r="B88" s="94" t="s">
        <v>1069</v>
      </c>
      <c r="C88" s="94"/>
      <c r="D88" s="95"/>
      <c r="E88" s="288"/>
      <c r="F88" s="95"/>
    </row>
    <row r="89" spans="1:6" s="96" customFormat="1">
      <c r="A89" s="92"/>
      <c r="B89" s="94" t="s">
        <v>1070</v>
      </c>
      <c r="C89" s="94" t="s">
        <v>340</v>
      </c>
      <c r="D89" s="95">
        <v>918</v>
      </c>
      <c r="E89" s="288"/>
      <c r="F89" s="95">
        <f>D89*E89</f>
        <v>0</v>
      </c>
    </row>
    <row r="90" spans="1:6" s="110" customFormat="1">
      <c r="A90" s="92" t="s">
        <v>27</v>
      </c>
      <c r="B90" s="94" t="s">
        <v>1071</v>
      </c>
      <c r="C90" s="94"/>
      <c r="D90" s="95"/>
      <c r="E90" s="288"/>
      <c r="F90" s="95"/>
    </row>
    <row r="91" spans="1:6" s="110" customFormat="1">
      <c r="A91" s="92"/>
      <c r="B91" s="94" t="s">
        <v>1072</v>
      </c>
      <c r="C91" s="94"/>
      <c r="D91" s="95"/>
      <c r="E91" s="288"/>
      <c r="F91" s="95"/>
    </row>
    <row r="92" spans="1:6" s="110" customFormat="1">
      <c r="A92" s="92"/>
      <c r="B92" s="94" t="s">
        <v>1073</v>
      </c>
      <c r="C92" s="94"/>
      <c r="D92" s="95"/>
      <c r="E92" s="288"/>
      <c r="F92" s="95"/>
    </row>
    <row r="93" spans="1:6" s="110" customFormat="1">
      <c r="A93" s="92"/>
      <c r="B93" s="94" t="s">
        <v>1074</v>
      </c>
      <c r="C93" s="94"/>
      <c r="D93" s="95"/>
      <c r="E93" s="288"/>
      <c r="F93" s="95"/>
    </row>
    <row r="94" spans="1:6" s="110" customFormat="1">
      <c r="A94" s="92"/>
      <c r="B94" s="94" t="s">
        <v>1075</v>
      </c>
      <c r="C94" s="94" t="s">
        <v>340</v>
      </c>
      <c r="D94" s="95">
        <v>552</v>
      </c>
      <c r="E94" s="288"/>
      <c r="F94" s="95">
        <f>D94*E94</f>
        <v>0</v>
      </c>
    </row>
    <row r="95" spans="1:6" s="96" customFormat="1">
      <c r="A95" s="92" t="s">
        <v>174</v>
      </c>
      <c r="B95" s="94" t="s">
        <v>1076</v>
      </c>
      <c r="C95" s="94"/>
      <c r="D95" s="95"/>
      <c r="E95" s="288"/>
      <c r="F95" s="95"/>
    </row>
    <row r="96" spans="1:6" s="96" customFormat="1">
      <c r="A96" s="92"/>
      <c r="B96" s="94" t="s">
        <v>1077</v>
      </c>
      <c r="C96" s="94"/>
      <c r="D96" s="95"/>
      <c r="E96" s="288"/>
      <c r="F96" s="95"/>
    </row>
    <row r="97" spans="1:6" s="96" customFormat="1">
      <c r="A97" s="92"/>
      <c r="B97" s="94" t="s">
        <v>1078</v>
      </c>
      <c r="C97" s="94" t="s">
        <v>340</v>
      </c>
      <c r="D97" s="95">
        <v>104</v>
      </c>
      <c r="E97" s="288"/>
      <c r="F97" s="95">
        <f>D97*E97</f>
        <v>0</v>
      </c>
    </row>
    <row r="98" spans="1:6" s="96" customFormat="1" ht="13" thickBot="1">
      <c r="A98" s="92" t="s">
        <v>178</v>
      </c>
      <c r="B98" s="94" t="s">
        <v>969</v>
      </c>
      <c r="C98" s="94" t="s">
        <v>6</v>
      </c>
      <c r="D98" s="95">
        <v>26</v>
      </c>
      <c r="E98" s="288"/>
      <c r="F98" s="95">
        <f>D98*E98</f>
        <v>0</v>
      </c>
    </row>
    <row r="99" spans="1:6" s="96" customFormat="1" ht="13" thickBot="1">
      <c r="A99" s="100"/>
      <c r="B99" s="101" t="s">
        <v>1079</v>
      </c>
      <c r="C99" s="102"/>
      <c r="D99" s="103"/>
      <c r="E99" s="289"/>
      <c r="F99" s="104">
        <f>SUM(F83:F98)</f>
        <v>0</v>
      </c>
    </row>
    <row r="100" spans="1:6" s="96" customFormat="1">
      <c r="A100" s="100"/>
      <c r="B100" s="94"/>
      <c r="C100" s="94"/>
      <c r="D100" s="95"/>
      <c r="E100" s="288"/>
      <c r="F100" s="95"/>
    </row>
    <row r="101" spans="1:6" s="96" customFormat="1">
      <c r="A101" s="100" t="s">
        <v>99</v>
      </c>
      <c r="B101" s="93" t="s">
        <v>903</v>
      </c>
      <c r="C101" s="94"/>
      <c r="D101" s="95"/>
      <c r="E101" s="288"/>
      <c r="F101" s="95"/>
    </row>
    <row r="102" spans="1:6" s="96" customFormat="1">
      <c r="A102" s="100"/>
      <c r="B102" s="93"/>
      <c r="C102" s="94"/>
      <c r="D102" s="95"/>
      <c r="E102" s="288"/>
      <c r="F102" s="95"/>
    </row>
    <row r="103" spans="1:6" s="96" customFormat="1">
      <c r="A103" s="92" t="s">
        <v>100</v>
      </c>
      <c r="B103" s="94" t="s">
        <v>1080</v>
      </c>
      <c r="C103" s="94"/>
      <c r="D103" s="95"/>
      <c r="E103" s="288"/>
      <c r="F103" s="95"/>
    </row>
    <row r="104" spans="1:6" s="96" customFormat="1">
      <c r="A104" s="92"/>
      <c r="B104" s="94" t="s">
        <v>1081</v>
      </c>
      <c r="C104" s="94"/>
      <c r="D104" s="95"/>
      <c r="E104" s="288"/>
      <c r="F104" s="95"/>
    </row>
    <row r="105" spans="1:6" s="96" customFormat="1">
      <c r="A105" s="92"/>
      <c r="B105" s="94" t="s">
        <v>908</v>
      </c>
      <c r="C105" s="94"/>
      <c r="D105" s="95"/>
      <c r="E105" s="288"/>
      <c r="F105" s="95"/>
    </row>
    <row r="106" spans="1:6" s="96" customFormat="1">
      <c r="A106" s="92"/>
      <c r="B106" s="94" t="s">
        <v>1082</v>
      </c>
      <c r="C106" s="94"/>
      <c r="D106" s="95"/>
      <c r="E106" s="288"/>
      <c r="F106" s="95"/>
    </row>
    <row r="107" spans="1:6" s="96" customFormat="1">
      <c r="A107" s="92"/>
      <c r="B107" s="94" t="s">
        <v>1083</v>
      </c>
      <c r="C107" s="94"/>
      <c r="D107" s="95"/>
      <c r="E107" s="288"/>
      <c r="F107" s="95"/>
    </row>
    <row r="108" spans="1:6" s="96" customFormat="1">
      <c r="A108" s="92"/>
      <c r="B108" s="94" t="s">
        <v>1084</v>
      </c>
      <c r="C108" s="94"/>
      <c r="D108" s="95"/>
      <c r="E108" s="288"/>
      <c r="F108" s="95"/>
    </row>
    <row r="109" spans="1:6" s="96" customFormat="1">
      <c r="A109" s="92"/>
      <c r="B109" s="94" t="s">
        <v>1085</v>
      </c>
      <c r="C109" s="94"/>
      <c r="D109" s="95"/>
      <c r="E109" s="288"/>
      <c r="F109" s="95"/>
    </row>
    <row r="110" spans="1:6" s="96" customFormat="1">
      <c r="A110" s="92"/>
      <c r="B110" s="94" t="s">
        <v>1086</v>
      </c>
      <c r="C110" s="94"/>
      <c r="D110" s="95"/>
      <c r="E110" s="288"/>
      <c r="F110" s="95"/>
    </row>
    <row r="111" spans="1:6" s="110" customFormat="1">
      <c r="A111" s="92"/>
      <c r="B111" s="94" t="s">
        <v>1087</v>
      </c>
      <c r="C111" s="94"/>
      <c r="D111" s="95"/>
      <c r="E111" s="288"/>
      <c r="F111" s="95"/>
    </row>
    <row r="112" spans="1:6" s="96" customFormat="1">
      <c r="A112" s="92"/>
      <c r="B112" s="94" t="s">
        <v>1088</v>
      </c>
      <c r="C112" s="94"/>
      <c r="D112" s="95"/>
      <c r="E112" s="288"/>
      <c r="F112" s="95"/>
    </row>
    <row r="113" spans="1:6" s="96" customFormat="1">
      <c r="A113" s="92"/>
      <c r="B113" s="94" t="s">
        <v>1089</v>
      </c>
      <c r="C113" s="94"/>
      <c r="D113" s="95"/>
      <c r="E113" s="288"/>
      <c r="F113" s="95"/>
    </row>
    <row r="114" spans="1:6" s="96" customFormat="1">
      <c r="A114" s="92"/>
      <c r="B114" s="94" t="s">
        <v>1090</v>
      </c>
      <c r="C114" s="94"/>
      <c r="D114" s="95"/>
      <c r="E114" s="288"/>
      <c r="F114" s="95"/>
    </row>
    <row r="115" spans="1:6" s="96" customFormat="1">
      <c r="A115" s="92"/>
      <c r="B115" s="94" t="s">
        <v>1091</v>
      </c>
      <c r="C115" s="94"/>
      <c r="D115" s="95"/>
      <c r="E115" s="288"/>
      <c r="F115" s="95"/>
    </row>
    <row r="116" spans="1:6" s="96" customFormat="1">
      <c r="A116" s="92"/>
      <c r="B116" s="94" t="s">
        <v>1092</v>
      </c>
      <c r="C116" s="94"/>
      <c r="D116" s="95"/>
      <c r="E116" s="288"/>
      <c r="F116" s="95"/>
    </row>
    <row r="117" spans="1:6" s="96" customFormat="1">
      <c r="A117" s="92"/>
      <c r="B117" s="94" t="s">
        <v>1093</v>
      </c>
      <c r="C117" s="94"/>
      <c r="D117" s="95"/>
      <c r="E117" s="288"/>
      <c r="F117" s="95"/>
    </row>
    <row r="118" spans="1:6" s="96" customFormat="1">
      <c r="A118" s="92"/>
      <c r="B118" s="94" t="s">
        <v>1094</v>
      </c>
      <c r="C118" s="94"/>
      <c r="D118" s="95"/>
      <c r="E118" s="288"/>
      <c r="F118" s="95"/>
    </row>
    <row r="119" spans="1:6" s="96" customFormat="1">
      <c r="A119" s="92"/>
      <c r="B119" s="94" t="s">
        <v>1095</v>
      </c>
      <c r="C119" s="94"/>
      <c r="D119" s="95"/>
      <c r="E119" s="288"/>
      <c r="F119" s="95"/>
    </row>
    <row r="120" spans="1:6" s="96" customFormat="1">
      <c r="A120" s="92"/>
      <c r="B120" s="94" t="s">
        <v>1096</v>
      </c>
      <c r="C120" s="94"/>
      <c r="D120" s="95"/>
      <c r="E120" s="288"/>
      <c r="F120" s="95"/>
    </row>
    <row r="121" spans="1:6" s="96" customFormat="1" ht="13" thickBot="1">
      <c r="A121" s="92"/>
      <c r="B121" s="94" t="s">
        <v>1097</v>
      </c>
      <c r="C121" s="94" t="s">
        <v>6</v>
      </c>
      <c r="D121" s="95">
        <v>1</v>
      </c>
      <c r="E121" s="288"/>
      <c r="F121" s="95">
        <f>D121*E121</f>
        <v>0</v>
      </c>
    </row>
    <row r="122" spans="1:6" s="96" customFormat="1" ht="13" thickBot="1">
      <c r="A122" s="100"/>
      <c r="B122" s="101" t="s">
        <v>934</v>
      </c>
      <c r="C122" s="102"/>
      <c r="D122" s="103"/>
      <c r="E122" s="289"/>
      <c r="F122" s="104">
        <f>SUM(F101:F121)</f>
        <v>0</v>
      </c>
    </row>
    <row r="123" spans="1:6" s="96" customFormat="1">
      <c r="A123" s="100" t="s">
        <v>751</v>
      </c>
      <c r="B123" s="93"/>
      <c r="C123" s="94"/>
      <c r="D123" s="95"/>
      <c r="E123" s="288"/>
      <c r="F123" s="95"/>
    </row>
    <row r="124" spans="1:6" s="96" customFormat="1">
      <c r="A124" s="100" t="s">
        <v>103</v>
      </c>
      <c r="B124" s="93" t="s">
        <v>1098</v>
      </c>
      <c r="C124" s="94"/>
      <c r="D124" s="95"/>
      <c r="E124" s="288"/>
      <c r="F124" s="95"/>
    </row>
    <row r="125" spans="1:6" s="96" customFormat="1">
      <c r="A125" s="100"/>
      <c r="B125" s="93"/>
      <c r="C125" s="94"/>
      <c r="D125" s="95"/>
      <c r="E125" s="288"/>
      <c r="F125" s="95"/>
    </row>
    <row r="126" spans="1:6" s="96" customFormat="1">
      <c r="A126" s="92" t="s">
        <v>104</v>
      </c>
      <c r="B126" s="94" t="s">
        <v>941</v>
      </c>
      <c r="C126" s="94"/>
      <c r="D126" s="95"/>
      <c r="E126" s="288"/>
      <c r="F126" s="95"/>
    </row>
    <row r="127" spans="1:6" s="96" customFormat="1">
      <c r="A127" s="92"/>
      <c r="B127" s="94" t="s">
        <v>942</v>
      </c>
      <c r="C127" s="94"/>
      <c r="D127" s="95"/>
      <c r="E127" s="288"/>
      <c r="F127" s="95"/>
    </row>
    <row r="128" spans="1:6" s="96" customFormat="1">
      <c r="A128" s="92"/>
      <c r="B128" s="94" t="s">
        <v>943</v>
      </c>
      <c r="C128" s="94"/>
      <c r="D128" s="95"/>
      <c r="E128" s="288"/>
      <c r="F128" s="95"/>
    </row>
    <row r="129" spans="1:6" s="96" customFormat="1">
      <c r="A129" s="92"/>
      <c r="B129" s="94" t="s">
        <v>944</v>
      </c>
      <c r="C129" s="94"/>
      <c r="D129" s="95"/>
      <c r="E129" s="288"/>
      <c r="F129" s="95"/>
    </row>
    <row r="130" spans="1:6" s="96" customFormat="1">
      <c r="A130" s="92"/>
      <c r="B130" s="94" t="s">
        <v>945</v>
      </c>
      <c r="C130" s="94"/>
      <c r="D130" s="95"/>
      <c r="E130" s="288"/>
      <c r="F130" s="95"/>
    </row>
    <row r="131" spans="1:6" s="96" customFormat="1">
      <c r="A131" s="92"/>
      <c r="B131" s="94" t="s">
        <v>946</v>
      </c>
      <c r="C131" s="94" t="s">
        <v>340</v>
      </c>
      <c r="D131" s="95">
        <v>539</v>
      </c>
      <c r="E131" s="288"/>
      <c r="F131" s="95">
        <f>D131*E131</f>
        <v>0</v>
      </c>
    </row>
    <row r="132" spans="1:6" s="96" customFormat="1">
      <c r="A132" s="92" t="s">
        <v>105</v>
      </c>
      <c r="B132" s="94" t="s">
        <v>1099</v>
      </c>
      <c r="C132" s="94"/>
      <c r="D132" s="95"/>
      <c r="E132" s="288"/>
      <c r="F132" s="95"/>
    </row>
    <row r="133" spans="1:6" s="96" customFormat="1">
      <c r="A133" s="92"/>
      <c r="B133" s="94" t="s">
        <v>1100</v>
      </c>
      <c r="C133" s="94"/>
      <c r="D133" s="95"/>
      <c r="E133" s="288"/>
      <c r="F133" s="95"/>
    </row>
    <row r="134" spans="1:6" s="96" customFormat="1">
      <c r="A134" s="92"/>
      <c r="B134" s="94" t="s">
        <v>1101</v>
      </c>
      <c r="C134" s="94"/>
      <c r="D134" s="95"/>
      <c r="E134" s="288"/>
      <c r="F134" s="95"/>
    </row>
    <row r="135" spans="1:6" s="96" customFormat="1">
      <c r="A135" s="92"/>
      <c r="B135" s="94" t="s">
        <v>1102</v>
      </c>
      <c r="C135" s="94" t="s">
        <v>6</v>
      </c>
      <c r="D135" s="95">
        <v>13</v>
      </c>
      <c r="E135" s="288"/>
      <c r="F135" s="95">
        <f>D135*E135</f>
        <v>0</v>
      </c>
    </row>
    <row r="136" spans="1:6" s="96" customFormat="1">
      <c r="A136" s="92" t="s">
        <v>106</v>
      </c>
      <c r="B136" s="94" t="s">
        <v>1103</v>
      </c>
      <c r="C136" s="94"/>
      <c r="D136" s="95"/>
      <c r="E136" s="288"/>
      <c r="F136" s="95"/>
    </row>
    <row r="137" spans="1:6" s="96" customFormat="1" ht="13" thickBot="1">
      <c r="A137" s="92"/>
      <c r="B137" s="94" t="s">
        <v>1104</v>
      </c>
      <c r="C137" s="94" t="s">
        <v>6</v>
      </c>
      <c r="D137" s="95">
        <v>13</v>
      </c>
      <c r="E137" s="288"/>
      <c r="F137" s="95">
        <f>D137*E137</f>
        <v>0</v>
      </c>
    </row>
    <row r="138" spans="1:6" s="96" customFormat="1" ht="13" thickBot="1">
      <c r="A138" s="100"/>
      <c r="B138" s="101" t="s">
        <v>1105</v>
      </c>
      <c r="C138" s="102"/>
      <c r="D138" s="103"/>
      <c r="E138" s="289"/>
      <c r="F138" s="104">
        <f>SUM(F124:F137)</f>
        <v>0</v>
      </c>
    </row>
    <row r="139" spans="1:6" s="96" customFormat="1">
      <c r="A139" s="100"/>
      <c r="B139" s="94"/>
      <c r="C139" s="94"/>
      <c r="D139" s="95"/>
      <c r="E139" s="288"/>
      <c r="F139" s="95"/>
    </row>
    <row r="140" spans="1:6" s="96" customFormat="1">
      <c r="A140" s="100" t="s">
        <v>270</v>
      </c>
      <c r="B140" s="93" t="s">
        <v>706</v>
      </c>
      <c r="C140" s="94"/>
      <c r="D140" s="95"/>
      <c r="E140" s="288"/>
      <c r="F140" s="95"/>
    </row>
    <row r="141" spans="1:6" s="96" customFormat="1">
      <c r="A141" s="100"/>
      <c r="B141" s="93"/>
      <c r="C141" s="94"/>
      <c r="D141" s="95"/>
      <c r="E141" s="288"/>
      <c r="F141" s="95"/>
    </row>
    <row r="142" spans="1:6" s="96" customFormat="1">
      <c r="A142" s="92" t="s">
        <v>272</v>
      </c>
      <c r="B142" s="94" t="s">
        <v>1106</v>
      </c>
      <c r="C142" s="94"/>
      <c r="D142" s="95"/>
      <c r="E142" s="288"/>
      <c r="F142" s="95"/>
    </row>
    <row r="143" spans="1:6" s="96" customFormat="1">
      <c r="A143" s="92"/>
      <c r="B143" s="94" t="s">
        <v>1107</v>
      </c>
      <c r="C143" s="94" t="s">
        <v>340</v>
      </c>
      <c r="D143" s="95">
        <v>500</v>
      </c>
      <c r="E143" s="288"/>
      <c r="F143" s="95">
        <f>D143*E143</f>
        <v>0</v>
      </c>
    </row>
    <row r="144" spans="1:6" s="96" customFormat="1">
      <c r="A144" s="92" t="s">
        <v>276</v>
      </c>
      <c r="B144" s="94" t="s">
        <v>1108</v>
      </c>
      <c r="C144" s="94"/>
      <c r="D144" s="95"/>
      <c r="E144" s="288"/>
      <c r="F144" s="95"/>
    </row>
    <row r="145" spans="1:6" s="96" customFormat="1">
      <c r="A145" s="92"/>
      <c r="B145" s="94" t="s">
        <v>1109</v>
      </c>
      <c r="C145" s="94"/>
      <c r="D145" s="95"/>
      <c r="E145" s="288"/>
      <c r="F145" s="95"/>
    </row>
    <row r="146" spans="1:6" s="96" customFormat="1">
      <c r="A146" s="92"/>
      <c r="B146" s="94" t="s">
        <v>1110</v>
      </c>
      <c r="C146" s="94"/>
      <c r="D146" s="95"/>
      <c r="E146" s="288"/>
      <c r="F146" s="95"/>
    </row>
    <row r="147" spans="1:6" s="96" customFormat="1">
      <c r="A147" s="92"/>
      <c r="B147" s="94" t="s">
        <v>1111</v>
      </c>
      <c r="C147" s="94" t="s">
        <v>11</v>
      </c>
      <c r="D147" s="95">
        <v>250</v>
      </c>
      <c r="E147" s="288"/>
      <c r="F147" s="95">
        <f>D147*E147</f>
        <v>0</v>
      </c>
    </row>
    <row r="148" spans="1:6" s="96" customFormat="1">
      <c r="A148" s="92" t="s">
        <v>281</v>
      </c>
      <c r="B148" s="94" t="s">
        <v>1112</v>
      </c>
      <c r="C148" s="94"/>
      <c r="D148" s="95"/>
      <c r="E148" s="288"/>
      <c r="F148" s="95"/>
    </row>
    <row r="149" spans="1:6" s="96" customFormat="1">
      <c r="A149" s="92"/>
      <c r="B149" s="94" t="s">
        <v>1113</v>
      </c>
      <c r="C149" s="94"/>
      <c r="D149" s="95"/>
      <c r="E149" s="288"/>
      <c r="F149" s="95"/>
    </row>
    <row r="150" spans="1:6" s="96" customFormat="1">
      <c r="A150" s="92"/>
      <c r="B150" s="94" t="s">
        <v>1114</v>
      </c>
      <c r="C150" s="94"/>
      <c r="D150" s="95"/>
      <c r="E150" s="288"/>
      <c r="F150" s="95"/>
    </row>
    <row r="151" spans="1:6" s="96" customFormat="1">
      <c r="A151" s="92"/>
      <c r="B151" s="94" t="s">
        <v>1115</v>
      </c>
      <c r="C151" s="94" t="s">
        <v>11</v>
      </c>
      <c r="D151" s="95">
        <v>35</v>
      </c>
      <c r="E151" s="288"/>
      <c r="F151" s="95">
        <f>D151*E151</f>
        <v>0</v>
      </c>
    </row>
    <row r="152" spans="1:6" s="96" customFormat="1">
      <c r="A152" s="92" t="s">
        <v>287</v>
      </c>
      <c r="B152" s="94" t="s">
        <v>873</v>
      </c>
      <c r="C152" s="94"/>
      <c r="D152" s="95"/>
      <c r="E152" s="288"/>
      <c r="F152" s="95"/>
    </row>
    <row r="153" spans="1:6" s="96" customFormat="1">
      <c r="A153" s="92"/>
      <c r="B153" s="94" t="s">
        <v>874</v>
      </c>
      <c r="C153" s="94"/>
      <c r="D153" s="95"/>
      <c r="E153" s="288"/>
      <c r="F153" s="95"/>
    </row>
    <row r="154" spans="1:6" s="96" customFormat="1">
      <c r="A154" s="92"/>
      <c r="B154" s="94" t="s">
        <v>875</v>
      </c>
      <c r="C154" s="94"/>
      <c r="D154" s="95"/>
      <c r="E154" s="288"/>
      <c r="F154" s="95"/>
    </row>
    <row r="155" spans="1:6" s="96" customFormat="1">
      <c r="A155" s="92"/>
      <c r="B155" s="94" t="s">
        <v>876</v>
      </c>
      <c r="C155" s="94" t="s">
        <v>11</v>
      </c>
      <c r="D155" s="95">
        <v>40</v>
      </c>
      <c r="E155" s="288"/>
      <c r="F155" s="95">
        <f>D155*E155</f>
        <v>0</v>
      </c>
    </row>
    <row r="156" spans="1:6" s="96" customFormat="1">
      <c r="A156" s="92" t="s">
        <v>292</v>
      </c>
      <c r="B156" s="94" t="s">
        <v>877</v>
      </c>
      <c r="C156" s="94"/>
      <c r="D156" s="95"/>
      <c r="E156" s="288"/>
      <c r="F156" s="95"/>
    </row>
    <row r="157" spans="1:6" s="96" customFormat="1">
      <c r="A157" s="92"/>
      <c r="B157" s="94" t="s">
        <v>878</v>
      </c>
      <c r="C157" s="94"/>
      <c r="D157" s="95"/>
      <c r="E157" s="288"/>
      <c r="F157" s="95"/>
    </row>
    <row r="158" spans="1:6" s="96" customFormat="1">
      <c r="A158" s="92"/>
      <c r="B158" s="94" t="s">
        <v>879</v>
      </c>
      <c r="C158" s="94" t="s">
        <v>11</v>
      </c>
      <c r="D158" s="95">
        <v>210</v>
      </c>
      <c r="E158" s="288"/>
      <c r="F158" s="95">
        <f>D158*E158</f>
        <v>0</v>
      </c>
    </row>
    <row r="159" spans="1:6" s="96" customFormat="1">
      <c r="A159" s="92" t="s">
        <v>297</v>
      </c>
      <c r="B159" s="94" t="s">
        <v>880</v>
      </c>
      <c r="C159" s="94"/>
      <c r="D159" s="95"/>
      <c r="E159" s="288"/>
      <c r="F159" s="95"/>
    </row>
    <row r="160" spans="1:6" s="96" customFormat="1">
      <c r="A160" s="92"/>
      <c r="B160" s="94" t="s">
        <v>881</v>
      </c>
      <c r="C160" s="94"/>
      <c r="D160" s="95"/>
      <c r="E160" s="288"/>
      <c r="F160" s="95"/>
    </row>
    <row r="161" spans="1:6" s="96" customFormat="1">
      <c r="A161" s="92"/>
      <c r="B161" s="94" t="s">
        <v>882</v>
      </c>
      <c r="C161" s="94"/>
      <c r="D161" s="95"/>
      <c r="E161" s="288"/>
      <c r="F161" s="95"/>
    </row>
    <row r="162" spans="1:6" s="110" customFormat="1">
      <c r="A162" s="92"/>
      <c r="B162" s="94" t="s">
        <v>883</v>
      </c>
      <c r="C162" s="94" t="s">
        <v>340</v>
      </c>
      <c r="D162" s="95">
        <v>585</v>
      </c>
      <c r="E162" s="288"/>
      <c r="F162" s="95">
        <f>D162*E162</f>
        <v>0</v>
      </c>
    </row>
    <row r="163" spans="1:6" s="96" customFormat="1">
      <c r="A163" s="92" t="s">
        <v>305</v>
      </c>
      <c r="B163" s="94" t="s">
        <v>884</v>
      </c>
      <c r="C163" s="94"/>
      <c r="D163" s="95"/>
      <c r="E163" s="288"/>
      <c r="F163" s="95"/>
    </row>
    <row r="164" spans="1:6" s="96" customFormat="1">
      <c r="A164" s="92"/>
      <c r="B164" s="94" t="s">
        <v>885</v>
      </c>
      <c r="C164" s="94" t="s">
        <v>1116</v>
      </c>
      <c r="D164" s="95">
        <v>500</v>
      </c>
      <c r="E164" s="288"/>
      <c r="F164" s="95">
        <f>D164*E164</f>
        <v>0</v>
      </c>
    </row>
    <row r="165" spans="1:6" s="96" customFormat="1">
      <c r="A165" s="92" t="s">
        <v>312</v>
      </c>
      <c r="B165" s="94" t="s">
        <v>886</v>
      </c>
      <c r="C165" s="94"/>
      <c r="D165" s="95"/>
      <c r="E165" s="288"/>
      <c r="F165" s="95"/>
    </row>
    <row r="166" spans="1:6" s="96" customFormat="1">
      <c r="A166" s="92"/>
      <c r="B166" s="94" t="s">
        <v>887</v>
      </c>
      <c r="C166" s="94" t="s">
        <v>340</v>
      </c>
      <c r="D166" s="95">
        <v>500</v>
      </c>
      <c r="E166" s="288"/>
      <c r="F166" s="95">
        <f>D166*E166</f>
        <v>0</v>
      </c>
    </row>
    <row r="167" spans="1:6" s="110" customFormat="1">
      <c r="A167" s="92" t="s">
        <v>319</v>
      </c>
      <c r="B167" s="94" t="s">
        <v>1117</v>
      </c>
      <c r="C167" s="94"/>
      <c r="D167" s="95"/>
      <c r="E167" s="288"/>
      <c r="F167" s="95"/>
    </row>
    <row r="168" spans="1:6" s="110" customFormat="1">
      <c r="A168" s="92"/>
      <c r="B168" s="94" t="s">
        <v>1118</v>
      </c>
      <c r="C168" s="94" t="s">
        <v>6</v>
      </c>
      <c r="D168" s="95">
        <v>13</v>
      </c>
      <c r="E168" s="288"/>
      <c r="F168" s="95">
        <f>D168*E168</f>
        <v>0</v>
      </c>
    </row>
    <row r="169" spans="1:6" s="96" customFormat="1">
      <c r="A169" s="92" t="s">
        <v>457</v>
      </c>
      <c r="B169" s="94" t="s">
        <v>1119</v>
      </c>
      <c r="C169" s="94"/>
      <c r="D169" s="95"/>
      <c r="E169" s="288"/>
      <c r="F169" s="95"/>
    </row>
    <row r="170" spans="1:6" s="96" customFormat="1">
      <c r="A170" s="92"/>
      <c r="B170" s="94" t="s">
        <v>1120</v>
      </c>
      <c r="C170" s="94"/>
      <c r="D170" s="95"/>
      <c r="E170" s="288"/>
      <c r="F170" s="95"/>
    </row>
    <row r="171" spans="1:6" s="96" customFormat="1">
      <c r="A171" s="92"/>
      <c r="B171" s="94" t="s">
        <v>1121</v>
      </c>
      <c r="C171" s="94" t="s">
        <v>6</v>
      </c>
      <c r="D171" s="95">
        <v>5</v>
      </c>
      <c r="E171" s="288"/>
      <c r="F171" s="95">
        <f>D171*E171</f>
        <v>0</v>
      </c>
    </row>
    <row r="172" spans="1:6" s="110" customFormat="1">
      <c r="A172" s="92" t="s">
        <v>325</v>
      </c>
      <c r="B172" s="94" t="s">
        <v>1122</v>
      </c>
      <c r="C172" s="94"/>
      <c r="D172" s="95"/>
      <c r="E172" s="288"/>
      <c r="F172" s="95"/>
    </row>
    <row r="173" spans="1:6" s="110" customFormat="1">
      <c r="A173" s="92"/>
      <c r="B173" s="94" t="s">
        <v>1123</v>
      </c>
      <c r="C173" s="94"/>
      <c r="D173" s="95"/>
      <c r="E173" s="288"/>
      <c r="F173" s="95"/>
    </row>
    <row r="174" spans="1:6" s="110" customFormat="1">
      <c r="A174" s="92"/>
      <c r="B174" s="94" t="s">
        <v>1124</v>
      </c>
      <c r="C174" s="94"/>
      <c r="D174" s="95"/>
      <c r="E174" s="288"/>
      <c r="F174" s="95"/>
    </row>
    <row r="175" spans="1:6" s="110" customFormat="1">
      <c r="A175" s="92"/>
      <c r="B175" s="94" t="s">
        <v>1125</v>
      </c>
      <c r="C175" s="94"/>
      <c r="D175" s="95"/>
      <c r="E175" s="288"/>
      <c r="F175" s="95"/>
    </row>
    <row r="176" spans="1:6" s="110" customFormat="1">
      <c r="A176" s="92"/>
      <c r="B176" s="94" t="s">
        <v>1126</v>
      </c>
      <c r="C176" s="94"/>
      <c r="D176" s="95"/>
      <c r="E176" s="288"/>
      <c r="F176" s="95"/>
    </row>
    <row r="177" spans="1:6" s="110" customFormat="1">
      <c r="A177" s="92"/>
      <c r="B177" s="94" t="s">
        <v>1127</v>
      </c>
      <c r="C177" s="94"/>
      <c r="D177" s="95"/>
      <c r="E177" s="288"/>
      <c r="F177" s="95"/>
    </row>
    <row r="178" spans="1:6" s="110" customFormat="1">
      <c r="A178" s="92"/>
      <c r="B178" s="94" t="s">
        <v>1128</v>
      </c>
      <c r="C178" s="94" t="s">
        <v>6</v>
      </c>
      <c r="D178" s="95">
        <v>13</v>
      </c>
      <c r="E178" s="288"/>
      <c r="F178" s="95">
        <f>D178*E178</f>
        <v>0</v>
      </c>
    </row>
    <row r="179" spans="1:6" s="96" customFormat="1">
      <c r="A179" s="92" t="s">
        <v>332</v>
      </c>
      <c r="B179" s="94" t="s">
        <v>888</v>
      </c>
      <c r="C179" s="94"/>
      <c r="D179" s="95"/>
      <c r="E179" s="288"/>
      <c r="F179" s="95"/>
    </row>
    <row r="180" spans="1:6" s="96" customFormat="1">
      <c r="A180" s="92"/>
      <c r="B180" s="94" t="s">
        <v>1659</v>
      </c>
      <c r="C180" s="94"/>
      <c r="D180" s="95"/>
      <c r="E180" s="288"/>
      <c r="F180" s="95"/>
    </row>
    <row r="181" spans="1:6" s="96" customFormat="1">
      <c r="A181" s="92"/>
      <c r="B181" s="94"/>
      <c r="C181" s="94" t="s">
        <v>11</v>
      </c>
      <c r="D181" s="95">
        <v>40</v>
      </c>
      <c r="E181" s="288"/>
      <c r="F181" s="95">
        <f>D181*E181</f>
        <v>0</v>
      </c>
    </row>
    <row r="182" spans="1:6" s="96" customFormat="1">
      <c r="A182" s="92" t="s">
        <v>1129</v>
      </c>
      <c r="B182" s="94" t="s">
        <v>901</v>
      </c>
      <c r="C182" s="94"/>
      <c r="D182" s="95"/>
      <c r="E182" s="288"/>
      <c r="F182" s="95"/>
    </row>
    <row r="183" spans="1:6" s="96" customFormat="1">
      <c r="A183" s="92"/>
      <c r="B183" s="94" t="s">
        <v>902</v>
      </c>
      <c r="C183" s="94" t="s">
        <v>134</v>
      </c>
      <c r="D183" s="95">
        <v>500</v>
      </c>
      <c r="E183" s="288"/>
      <c r="F183" s="95">
        <f>D183*E183</f>
        <v>0</v>
      </c>
    </row>
    <row r="184" spans="1:6" s="110" customFormat="1">
      <c r="A184" s="92" t="s">
        <v>1130</v>
      </c>
      <c r="B184" s="94" t="s">
        <v>897</v>
      </c>
      <c r="C184" s="94"/>
      <c r="D184" s="95"/>
      <c r="E184" s="288"/>
      <c r="F184" s="95"/>
    </row>
    <row r="185" spans="1:6" s="110" customFormat="1">
      <c r="A185" s="92"/>
      <c r="B185" s="94" t="s">
        <v>898</v>
      </c>
      <c r="C185" s="94" t="s">
        <v>11</v>
      </c>
      <c r="D185" s="95">
        <v>3</v>
      </c>
      <c r="E185" s="288"/>
      <c r="F185" s="95">
        <f>D185*E185</f>
        <v>0</v>
      </c>
    </row>
    <row r="186" spans="1:6" s="110" customFormat="1">
      <c r="A186" s="92" t="s">
        <v>1131</v>
      </c>
      <c r="B186" s="94" t="s">
        <v>1132</v>
      </c>
      <c r="C186" s="94"/>
      <c r="D186" s="95"/>
      <c r="E186" s="288"/>
      <c r="F186" s="95"/>
    </row>
    <row r="187" spans="1:6" s="110" customFormat="1" ht="13" thickBot="1">
      <c r="A187" s="92"/>
      <c r="B187" s="94" t="s">
        <v>1133</v>
      </c>
      <c r="C187" s="94" t="s">
        <v>865</v>
      </c>
      <c r="D187" s="95">
        <v>500</v>
      </c>
      <c r="E187" s="288"/>
      <c r="F187" s="95">
        <f>D187*E187</f>
        <v>0</v>
      </c>
    </row>
    <row r="188" spans="1:6" s="96" customFormat="1" ht="13" thickBot="1">
      <c r="A188" s="100"/>
      <c r="B188" s="101" t="s">
        <v>811</v>
      </c>
      <c r="C188" s="102"/>
      <c r="D188" s="103"/>
      <c r="E188" s="289"/>
      <c r="F188" s="104">
        <f>SUM(F140:F187)</f>
        <v>0</v>
      </c>
    </row>
    <row r="189" spans="1:6" s="96" customFormat="1">
      <c r="A189" s="100"/>
      <c r="B189" s="94"/>
      <c r="C189" s="94"/>
      <c r="D189" s="95"/>
      <c r="E189" s="288"/>
      <c r="F189" s="95"/>
    </row>
    <row r="190" spans="1:6" s="96" customFormat="1">
      <c r="A190" s="100" t="s">
        <v>336</v>
      </c>
      <c r="B190" s="93" t="s">
        <v>935</v>
      </c>
      <c r="C190" s="94"/>
      <c r="D190" s="95"/>
      <c r="E190" s="288"/>
      <c r="F190" s="95"/>
    </row>
    <row r="191" spans="1:6" s="96" customFormat="1" ht="13" thickBot="1">
      <c r="A191" s="100"/>
      <c r="B191" s="94" t="s">
        <v>1134</v>
      </c>
      <c r="C191" s="94"/>
      <c r="D191" s="95"/>
      <c r="E191" s="288"/>
      <c r="F191" s="95"/>
    </row>
    <row r="192" spans="1:6" s="96" customFormat="1" ht="13" thickBot="1">
      <c r="A192" s="100"/>
      <c r="B192" s="101" t="s">
        <v>970</v>
      </c>
      <c r="C192" s="102"/>
      <c r="D192" s="103"/>
      <c r="E192" s="289"/>
      <c r="F192" s="104">
        <f>SUM(F190:F191)</f>
        <v>0</v>
      </c>
    </row>
    <row r="193" spans="1:6" s="96" customFormat="1">
      <c r="A193" s="100"/>
      <c r="B193" s="94"/>
      <c r="C193" s="94"/>
      <c r="D193" s="95"/>
      <c r="E193" s="288"/>
      <c r="F193" s="95"/>
    </row>
    <row r="194" spans="1:6" s="96" customFormat="1">
      <c r="A194" s="100"/>
      <c r="B194" s="94"/>
      <c r="C194" s="94"/>
      <c r="D194" s="95"/>
      <c r="E194" s="288"/>
      <c r="F194" s="95"/>
    </row>
    <row r="195" spans="1:6" s="96" customFormat="1">
      <c r="A195" s="100" t="s">
        <v>1135</v>
      </c>
      <c r="B195" s="93" t="s">
        <v>18</v>
      </c>
      <c r="C195" s="94"/>
      <c r="D195" s="95"/>
      <c r="E195" s="288"/>
      <c r="F195" s="95"/>
    </row>
    <row r="196" spans="1:6" s="96" customFormat="1">
      <c r="A196" s="92" t="s">
        <v>1136</v>
      </c>
      <c r="B196" s="94" t="s">
        <v>971</v>
      </c>
      <c r="C196" s="94"/>
      <c r="D196" s="95"/>
      <c r="E196" s="288"/>
      <c r="F196" s="95"/>
    </row>
    <row r="197" spans="1:6" s="96" customFormat="1">
      <c r="A197" s="92"/>
      <c r="B197" s="94" t="s">
        <v>972</v>
      </c>
      <c r="C197" s="94"/>
      <c r="D197" s="95"/>
      <c r="E197" s="288"/>
      <c r="F197" s="95"/>
    </row>
    <row r="198" spans="1:6" s="96" customFormat="1">
      <c r="A198" s="100"/>
      <c r="B198" s="94" t="s">
        <v>973</v>
      </c>
      <c r="C198" s="94" t="s">
        <v>865</v>
      </c>
      <c r="D198" s="95">
        <v>1</v>
      </c>
      <c r="E198" s="288"/>
      <c r="F198" s="95">
        <f>D198*E198</f>
        <v>0</v>
      </c>
    </row>
    <row r="199" spans="1:6" s="110" customFormat="1">
      <c r="A199" s="92" t="s">
        <v>1137</v>
      </c>
      <c r="B199" s="94" t="s">
        <v>1138</v>
      </c>
      <c r="C199" s="94"/>
      <c r="D199" s="95"/>
      <c r="E199" s="288"/>
      <c r="F199" s="95"/>
    </row>
    <row r="200" spans="1:6" s="110" customFormat="1">
      <c r="A200" s="92"/>
      <c r="B200" s="94" t="s">
        <v>976</v>
      </c>
      <c r="C200" s="94"/>
      <c r="D200" s="95"/>
      <c r="E200" s="288"/>
      <c r="F200" s="95"/>
    </row>
    <row r="201" spans="1:6" s="110" customFormat="1">
      <c r="A201" s="92"/>
      <c r="B201" s="94" t="s">
        <v>977</v>
      </c>
      <c r="C201" s="94" t="s">
        <v>865</v>
      </c>
      <c r="D201" s="95">
        <v>1</v>
      </c>
      <c r="E201" s="288"/>
      <c r="F201" s="95">
        <f>D201*E201</f>
        <v>0</v>
      </c>
    </row>
    <row r="202" spans="1:6" s="96" customFormat="1">
      <c r="A202" s="92" t="s">
        <v>1139</v>
      </c>
      <c r="B202" s="94" t="s">
        <v>1140</v>
      </c>
      <c r="C202" s="94"/>
      <c r="D202" s="95"/>
      <c r="E202" s="288"/>
      <c r="F202" s="95"/>
    </row>
    <row r="203" spans="1:6" s="96" customFormat="1" ht="13" thickBot="1">
      <c r="A203" s="92"/>
      <c r="B203" s="94" t="s">
        <v>979</v>
      </c>
      <c r="C203" s="94" t="s">
        <v>865</v>
      </c>
      <c r="D203" s="95">
        <v>1</v>
      </c>
      <c r="E203" s="288"/>
      <c r="F203" s="95">
        <f>D203*E203</f>
        <v>0</v>
      </c>
    </row>
    <row r="204" spans="1:6" s="96" customFormat="1" ht="13" thickBot="1">
      <c r="A204" s="100"/>
      <c r="B204" s="101" t="s">
        <v>19</v>
      </c>
      <c r="C204" s="102"/>
      <c r="D204" s="103"/>
      <c r="E204" s="289"/>
      <c r="F204" s="104">
        <f>SUM(F195:F203)</f>
        <v>0</v>
      </c>
    </row>
    <row r="205" spans="1:6" s="96" customFormat="1">
      <c r="A205" s="100"/>
      <c r="B205" s="94"/>
      <c r="C205" s="94"/>
      <c r="D205" s="95"/>
      <c r="E205" s="288"/>
      <c r="F205" s="95"/>
    </row>
    <row r="206" spans="1:6" s="96" customFormat="1">
      <c r="A206" s="100" t="s">
        <v>1141</v>
      </c>
      <c r="B206" s="93" t="s">
        <v>983</v>
      </c>
      <c r="C206" s="94"/>
      <c r="D206" s="95"/>
      <c r="E206" s="288"/>
      <c r="F206" s="95"/>
    </row>
    <row r="207" spans="1:6" s="96" customFormat="1">
      <c r="A207" s="100"/>
      <c r="B207" s="93"/>
      <c r="C207" s="94"/>
      <c r="D207" s="95"/>
      <c r="E207" s="288"/>
      <c r="F207" s="95"/>
    </row>
    <row r="208" spans="1:6" s="110" customFormat="1">
      <c r="A208" s="92" t="s">
        <v>1143</v>
      </c>
      <c r="B208" s="94" t="s">
        <v>1144</v>
      </c>
      <c r="C208" s="94"/>
      <c r="D208" s="95"/>
      <c r="E208" s="288"/>
      <c r="F208" s="95"/>
    </row>
    <row r="209" spans="1:6" s="110" customFormat="1">
      <c r="A209" s="92"/>
      <c r="B209" s="94" t="s">
        <v>1145</v>
      </c>
      <c r="C209" s="94"/>
      <c r="D209" s="95"/>
      <c r="E209" s="288"/>
      <c r="F209" s="95"/>
    </row>
    <row r="210" spans="1:6" s="110" customFormat="1">
      <c r="A210" s="92"/>
      <c r="B210" s="94" t="s">
        <v>1146</v>
      </c>
      <c r="C210" s="94" t="s">
        <v>865</v>
      </c>
      <c r="D210" s="95">
        <v>1</v>
      </c>
      <c r="E210" s="288"/>
      <c r="F210" s="95">
        <f>D210*E210</f>
        <v>0</v>
      </c>
    </row>
    <row r="211" spans="1:6" s="96" customFormat="1">
      <c r="A211" s="92" t="s">
        <v>1147</v>
      </c>
      <c r="B211" s="94" t="s">
        <v>988</v>
      </c>
      <c r="C211" s="94" t="s">
        <v>37</v>
      </c>
      <c r="D211" s="95">
        <v>1</v>
      </c>
      <c r="E211" s="288"/>
      <c r="F211" s="95">
        <f>D211*E211</f>
        <v>0</v>
      </c>
    </row>
    <row r="212" spans="1:6" s="110" customFormat="1">
      <c r="A212" s="92" t="s">
        <v>1149</v>
      </c>
      <c r="B212" s="94" t="s">
        <v>1150</v>
      </c>
      <c r="C212" s="94"/>
      <c r="D212" s="95"/>
      <c r="E212" s="288"/>
      <c r="F212" s="95"/>
    </row>
    <row r="213" spans="1:6" s="110" customFormat="1">
      <c r="A213" s="92"/>
      <c r="B213" s="94" t="s">
        <v>1151</v>
      </c>
      <c r="C213" s="94" t="s">
        <v>780</v>
      </c>
      <c r="D213" s="95">
        <v>13</v>
      </c>
      <c r="E213" s="288"/>
      <c r="F213" s="95">
        <f>D213*E213</f>
        <v>0</v>
      </c>
    </row>
    <row r="214" spans="1:6" s="110" customFormat="1">
      <c r="A214" s="92" t="s">
        <v>1152</v>
      </c>
      <c r="B214" s="94" t="s">
        <v>1153</v>
      </c>
      <c r="C214" s="94"/>
      <c r="D214" s="95"/>
      <c r="E214" s="288"/>
      <c r="F214" s="95"/>
    </row>
    <row r="215" spans="1:6" s="110" customFormat="1">
      <c r="A215" s="92"/>
      <c r="B215" s="94" t="s">
        <v>1154</v>
      </c>
      <c r="C215" s="94"/>
      <c r="D215" s="95"/>
      <c r="E215" s="288"/>
      <c r="F215" s="95"/>
    </row>
    <row r="216" spans="1:6" s="110" customFormat="1">
      <c r="A216" s="92"/>
      <c r="B216" s="94" t="s">
        <v>1155</v>
      </c>
      <c r="C216" s="94"/>
      <c r="D216" s="95"/>
      <c r="E216" s="288"/>
      <c r="F216" s="95"/>
    </row>
    <row r="217" spans="1:6" s="110" customFormat="1" ht="13" thickBot="1">
      <c r="A217" s="92"/>
      <c r="B217" s="94" t="s">
        <v>1156</v>
      </c>
      <c r="C217" s="94"/>
      <c r="D217" s="95"/>
      <c r="E217" s="288"/>
      <c r="F217" s="95"/>
    </row>
    <row r="218" spans="1:6" s="96" customFormat="1" ht="13" thickBot="1">
      <c r="A218" s="100"/>
      <c r="B218" s="101" t="s">
        <v>989</v>
      </c>
      <c r="C218" s="102"/>
      <c r="D218" s="103"/>
      <c r="E218" s="103"/>
      <c r="F218" s="104">
        <f>SUM(F206:F217)</f>
        <v>0</v>
      </c>
    </row>
    <row r="219" spans="1:6" s="96" customFormat="1">
      <c r="A219" s="100"/>
      <c r="B219" s="94" t="s">
        <v>751</v>
      </c>
      <c r="C219" s="94"/>
      <c r="D219" s="95"/>
      <c r="E219" s="95"/>
      <c r="F219" s="95"/>
    </row>
    <row r="220" spans="1:6" s="96" customFormat="1" ht="11.25" customHeight="1">
      <c r="A220" s="100"/>
      <c r="B220" s="93" t="s">
        <v>1</v>
      </c>
      <c r="C220" s="94"/>
      <c r="D220" s="95"/>
      <c r="E220" s="95"/>
      <c r="F220" s="95"/>
    </row>
    <row r="221" spans="1:6" s="96" customFormat="1">
      <c r="A221" s="100"/>
      <c r="B221" s="93"/>
      <c r="C221" s="94"/>
      <c r="D221" s="95"/>
      <c r="E221" s="95"/>
      <c r="F221" s="95"/>
    </row>
    <row r="222" spans="1:6" s="96" customFormat="1">
      <c r="A222" s="105" t="str">
        <f>A7</f>
        <v>1.00</v>
      </c>
      <c r="B222" s="106" t="str">
        <f>B7</f>
        <v>RAZSVETLJAVA</v>
      </c>
      <c r="C222" s="94"/>
      <c r="D222" s="95"/>
      <c r="E222" s="95"/>
      <c r="F222" s="95">
        <f>F59</f>
        <v>0</v>
      </c>
    </row>
    <row r="223" spans="1:6" s="96" customFormat="1">
      <c r="A223" s="105"/>
      <c r="B223" s="106"/>
      <c r="C223" s="94"/>
      <c r="D223" s="95"/>
      <c r="E223" s="95"/>
      <c r="F223" s="95"/>
    </row>
    <row r="224" spans="1:6" s="96" customFormat="1">
      <c r="A224" s="105" t="str">
        <f>A61</f>
        <v>2.00</v>
      </c>
      <c r="B224" s="106" t="str">
        <f>B61</f>
        <v>INSTALACIJSKI MATERIAL</v>
      </c>
      <c r="C224" s="94"/>
      <c r="D224" s="95"/>
      <c r="E224" s="95"/>
      <c r="F224" s="95">
        <f>F81</f>
        <v>0</v>
      </c>
    </row>
    <row r="225" spans="1:6" s="96" customFormat="1">
      <c r="A225" s="105"/>
      <c r="B225" s="106"/>
      <c r="C225" s="94"/>
      <c r="D225" s="95"/>
      <c r="E225" s="95"/>
      <c r="F225" s="95"/>
    </row>
    <row r="226" spans="1:6" s="96" customFormat="1">
      <c r="A226" s="105" t="str">
        <f>A83</f>
        <v>3.00</v>
      </c>
      <c r="B226" s="106" t="str">
        <f>B83</f>
        <v>KABLI IN IZVODI</v>
      </c>
      <c r="C226" s="94"/>
      <c r="D226" s="95"/>
      <c r="E226" s="95"/>
      <c r="F226" s="95">
        <f>F99</f>
        <v>0</v>
      </c>
    </row>
    <row r="227" spans="1:6" s="96" customFormat="1">
      <c r="A227" s="105"/>
      <c r="B227" s="106"/>
      <c r="C227" s="94"/>
      <c r="D227" s="95"/>
      <c r="E227" s="95"/>
      <c r="F227" s="95"/>
    </row>
    <row r="228" spans="1:6" s="96" customFormat="1">
      <c r="A228" s="105" t="str">
        <f>A101</f>
        <v>4.00</v>
      </c>
      <c r="B228" s="106" t="str">
        <f>B101</f>
        <v>RAZDELILCI</v>
      </c>
      <c r="C228" s="94"/>
      <c r="D228" s="95"/>
      <c r="E228" s="95"/>
      <c r="F228" s="95">
        <f>F122</f>
        <v>0</v>
      </c>
    </row>
    <row r="229" spans="1:6" s="96" customFormat="1">
      <c r="A229" s="105"/>
      <c r="B229" s="106"/>
      <c r="C229" s="94"/>
      <c r="D229" s="95"/>
      <c r="E229" s="95"/>
      <c r="F229" s="95"/>
    </row>
    <row r="230" spans="1:6" s="96" customFormat="1">
      <c r="A230" s="105" t="str">
        <f>A124</f>
        <v>5.00</v>
      </c>
      <c r="B230" s="106" t="str">
        <f>B124</f>
        <v>STRELOVODNA NAPRAVA</v>
      </c>
      <c r="C230" s="94"/>
      <c r="D230" s="95"/>
      <c r="E230" s="95"/>
      <c r="F230" s="95">
        <f>F138</f>
        <v>0</v>
      </c>
    </row>
    <row r="231" spans="1:6" s="96" customFormat="1">
      <c r="A231" s="105"/>
      <c r="B231" s="106"/>
      <c r="C231" s="94"/>
      <c r="D231" s="95"/>
      <c r="E231" s="95"/>
      <c r="F231" s="95"/>
    </row>
    <row r="232" spans="1:6" s="96" customFormat="1">
      <c r="A232" s="105" t="str">
        <f>A140</f>
        <v>6.00</v>
      </c>
      <c r="B232" s="106" t="str">
        <f>B140</f>
        <v>GRADBENA DELA</v>
      </c>
      <c r="C232" s="94"/>
      <c r="D232" s="95"/>
      <c r="E232" s="95"/>
      <c r="F232" s="95">
        <f>F188</f>
        <v>0</v>
      </c>
    </row>
    <row r="233" spans="1:6" s="96" customFormat="1">
      <c r="A233" s="105"/>
      <c r="B233" s="106"/>
      <c r="C233" s="94"/>
      <c r="D233" s="95"/>
      <c r="E233" s="95"/>
      <c r="F233" s="95"/>
    </row>
    <row r="234" spans="1:6" s="96" customFormat="1">
      <c r="A234" s="105" t="str">
        <f>A190</f>
        <v>7.00</v>
      </c>
      <c r="B234" s="106" t="str">
        <f>B190</f>
        <v>NN DOVOD, STROŠKI JP ELEKTRO, POGODBE</v>
      </c>
      <c r="C234" s="94"/>
      <c r="D234" s="95"/>
      <c r="E234" s="95"/>
      <c r="F234" s="95">
        <f>F192</f>
        <v>0</v>
      </c>
    </row>
    <row r="235" spans="1:6" s="96" customFormat="1">
      <c r="A235" s="105"/>
      <c r="B235" s="106"/>
      <c r="C235" s="94"/>
      <c r="D235" s="95"/>
      <c r="E235" s="95"/>
      <c r="F235" s="95"/>
    </row>
    <row r="236" spans="1:6" s="96" customFormat="1">
      <c r="A236" s="105" t="str">
        <f>A195</f>
        <v>8.00</v>
      </c>
      <c r="B236" s="106" t="str">
        <f>B195</f>
        <v>TUJE STORITVE</v>
      </c>
      <c r="C236" s="94"/>
      <c r="D236" s="95"/>
      <c r="E236" s="95"/>
      <c r="F236" s="95">
        <f>F204</f>
        <v>0</v>
      </c>
    </row>
    <row r="237" spans="1:6" s="96" customFormat="1">
      <c r="A237" s="105"/>
      <c r="B237" s="106"/>
      <c r="C237" s="94"/>
      <c r="D237" s="95"/>
      <c r="E237" s="95"/>
      <c r="F237" s="95"/>
    </row>
    <row r="238" spans="1:6" s="96" customFormat="1">
      <c r="A238" s="105" t="str">
        <f>A206</f>
        <v>9.00</v>
      </c>
      <c r="B238" s="106" t="str">
        <f>B206</f>
        <v>OSTALO</v>
      </c>
      <c r="C238" s="94"/>
      <c r="D238" s="95"/>
      <c r="E238" s="95"/>
      <c r="F238" s="95">
        <f>F218</f>
        <v>0</v>
      </c>
    </row>
    <row r="239" spans="1:6" s="96" customFormat="1" ht="13" thickBot="1">
      <c r="A239" s="105"/>
      <c r="B239" s="106"/>
      <c r="C239" s="94"/>
      <c r="D239" s="95"/>
      <c r="E239" s="95"/>
      <c r="F239" s="95"/>
    </row>
    <row r="240" spans="1:6" s="96" customFormat="1" ht="13" thickBot="1">
      <c r="A240" s="100"/>
      <c r="B240" s="101" t="s">
        <v>2</v>
      </c>
      <c r="C240" s="102"/>
      <c r="D240" s="103"/>
      <c r="E240" s="103"/>
      <c r="F240" s="104">
        <f>SUM(F220:F239)</f>
        <v>0</v>
      </c>
    </row>
    <row r="241" spans="1:6" s="96" customFormat="1" ht="13" thickBot="1">
      <c r="A241" s="100"/>
      <c r="B241" s="94" t="s">
        <v>125</v>
      </c>
      <c r="C241" s="94"/>
      <c r="D241" s="95"/>
      <c r="E241" s="95"/>
      <c r="F241" s="95">
        <f>F240*0.22</f>
        <v>0</v>
      </c>
    </row>
    <row r="242" spans="1:6" s="96" customFormat="1" ht="13" thickBot="1">
      <c r="A242" s="100"/>
      <c r="B242" s="101" t="s">
        <v>38</v>
      </c>
      <c r="C242" s="102"/>
      <c r="D242" s="103"/>
      <c r="E242" s="103"/>
      <c r="F242" s="104">
        <f>SUM(F240:F241)</f>
        <v>0</v>
      </c>
    </row>
    <row r="243" spans="1:6" s="96" customFormat="1">
      <c r="A243" s="92"/>
      <c r="B243" s="94"/>
      <c r="C243" s="94"/>
      <c r="D243" s="95"/>
      <c r="E243" s="95"/>
      <c r="F243" s="95"/>
    </row>
    <row r="244" spans="1:6" s="96" customFormat="1">
      <c r="A244" s="92"/>
      <c r="B244" s="94"/>
      <c r="C244" s="94"/>
      <c r="D244" s="95"/>
      <c r="E244" s="95"/>
      <c r="F244" s="95"/>
    </row>
    <row r="245" spans="1:6" s="96" customFormat="1">
      <c r="A245" s="92"/>
      <c r="B245" s="94"/>
      <c r="C245" s="94"/>
      <c r="D245" s="95"/>
      <c r="E245" s="95"/>
      <c r="F245" s="95"/>
    </row>
    <row r="246" spans="1:6" s="96" customFormat="1">
      <c r="A246" s="92"/>
      <c r="B246" s="94"/>
      <c r="C246" s="94"/>
      <c r="D246" s="95"/>
      <c r="E246" s="95"/>
      <c r="F246" s="95"/>
    </row>
    <row r="247" spans="1:6" s="96" customFormat="1">
      <c r="A247" s="92"/>
      <c r="B247" s="94"/>
      <c r="C247" s="94"/>
      <c r="D247" s="95"/>
      <c r="E247" s="95"/>
      <c r="F247" s="95"/>
    </row>
    <row r="248" spans="1:6" s="96" customFormat="1">
      <c r="A248" s="92"/>
      <c r="B248" s="94"/>
      <c r="C248" s="94"/>
      <c r="D248" s="95"/>
      <c r="E248" s="95"/>
      <c r="F248" s="95"/>
    </row>
    <row r="249" spans="1:6" s="96" customFormat="1">
      <c r="A249" s="92"/>
      <c r="B249" s="94"/>
      <c r="C249" s="94"/>
      <c r="D249" s="95"/>
      <c r="E249" s="95"/>
      <c r="F249" s="95"/>
    </row>
    <row r="250" spans="1:6" s="96" customFormat="1">
      <c r="A250" s="92"/>
      <c r="B250" s="94"/>
      <c r="C250" s="94"/>
      <c r="D250" s="95"/>
      <c r="E250" s="95"/>
      <c r="F250" s="95"/>
    </row>
    <row r="251" spans="1:6" s="96" customFormat="1">
      <c r="A251" s="92"/>
      <c r="B251" s="94"/>
      <c r="C251" s="94"/>
      <c r="D251" s="95"/>
      <c r="E251" s="95"/>
      <c r="F251" s="95"/>
    </row>
    <row r="252" spans="1:6" s="96" customFormat="1">
      <c r="A252" s="92"/>
      <c r="B252" s="94"/>
      <c r="C252" s="94"/>
      <c r="D252" s="95"/>
      <c r="E252" s="95"/>
      <c r="F252" s="95"/>
    </row>
    <row r="253" spans="1:6" s="96" customFormat="1">
      <c r="A253" s="92"/>
      <c r="B253" s="94"/>
      <c r="C253" s="94"/>
      <c r="D253" s="95"/>
      <c r="E253" s="95"/>
      <c r="F253" s="95"/>
    </row>
    <row r="254" spans="1:6" s="96" customFormat="1">
      <c r="A254" s="92"/>
      <c r="B254" s="94"/>
      <c r="C254" s="94"/>
      <c r="D254" s="95"/>
      <c r="E254" s="95"/>
      <c r="F254" s="95"/>
    </row>
    <row r="255" spans="1:6" s="96" customFormat="1">
      <c r="A255" s="92"/>
      <c r="B255" s="94"/>
      <c r="C255" s="94"/>
      <c r="D255" s="95"/>
      <c r="E255" s="95"/>
      <c r="F255" s="95"/>
    </row>
    <row r="256" spans="1:6" s="96" customFormat="1">
      <c r="A256" s="92"/>
      <c r="B256" s="94"/>
      <c r="C256" s="94"/>
      <c r="D256" s="95"/>
      <c r="E256" s="95"/>
      <c r="F256" s="95"/>
    </row>
    <row r="257" spans="1:6" s="96" customFormat="1">
      <c r="A257" s="92"/>
      <c r="B257" s="94"/>
      <c r="C257" s="94"/>
      <c r="D257" s="95"/>
      <c r="E257" s="95"/>
      <c r="F257" s="95"/>
    </row>
    <row r="258" spans="1:6" s="96" customFormat="1">
      <c r="A258" s="92"/>
      <c r="B258" s="94"/>
      <c r="C258" s="94"/>
      <c r="D258" s="95"/>
      <c r="E258" s="95"/>
      <c r="F258" s="95"/>
    </row>
    <row r="259" spans="1:6" s="96" customFormat="1">
      <c r="A259" s="92"/>
      <c r="B259" s="94"/>
      <c r="C259" s="94"/>
      <c r="D259" s="95"/>
      <c r="E259" s="95"/>
      <c r="F259" s="95"/>
    </row>
    <row r="260" spans="1:6" s="96" customFormat="1">
      <c r="A260" s="92"/>
      <c r="B260" s="94"/>
      <c r="C260" s="94"/>
      <c r="D260" s="95"/>
      <c r="E260" s="95"/>
      <c r="F260" s="95"/>
    </row>
    <row r="261" spans="1:6" s="96" customFormat="1">
      <c r="A261" s="92"/>
      <c r="B261" s="94"/>
      <c r="C261" s="94"/>
      <c r="D261" s="95"/>
      <c r="E261" s="95"/>
      <c r="F261" s="95"/>
    </row>
    <row r="262" spans="1:6" s="96" customFormat="1">
      <c r="A262" s="92"/>
      <c r="B262" s="94"/>
      <c r="C262" s="94"/>
      <c r="D262" s="95"/>
      <c r="E262" s="95"/>
      <c r="F262" s="95"/>
    </row>
    <row r="263" spans="1:6" s="96" customFormat="1">
      <c r="A263" s="92"/>
      <c r="B263" s="94"/>
      <c r="C263" s="94"/>
      <c r="D263" s="95"/>
      <c r="E263" s="95"/>
      <c r="F263" s="95"/>
    </row>
    <row r="264" spans="1:6" s="96" customFormat="1">
      <c r="A264" s="92"/>
      <c r="B264" s="94"/>
      <c r="C264" s="94"/>
      <c r="D264" s="95"/>
      <c r="E264" s="95"/>
      <c r="F264" s="95"/>
    </row>
    <row r="265" spans="1:6" s="96" customFormat="1">
      <c r="A265" s="92"/>
      <c r="B265" s="94"/>
      <c r="C265" s="94"/>
      <c r="D265" s="95"/>
      <c r="E265" s="95"/>
      <c r="F265" s="95"/>
    </row>
    <row r="266" spans="1:6" s="96" customFormat="1">
      <c r="A266" s="92"/>
      <c r="B266" s="94"/>
      <c r="C266" s="94"/>
      <c r="D266" s="95"/>
      <c r="E266" s="95"/>
      <c r="F266" s="95"/>
    </row>
    <row r="267" spans="1:6" s="96" customFormat="1">
      <c r="A267" s="92"/>
      <c r="B267" s="94"/>
      <c r="C267" s="94"/>
      <c r="D267" s="95"/>
      <c r="E267" s="95"/>
      <c r="F267" s="95"/>
    </row>
    <row r="268" spans="1:6" s="96" customFormat="1">
      <c r="A268" s="92"/>
      <c r="B268" s="94"/>
      <c r="C268" s="94"/>
      <c r="D268" s="95"/>
      <c r="E268" s="95"/>
      <c r="F268" s="95"/>
    </row>
    <row r="269" spans="1:6" s="96" customFormat="1">
      <c r="A269" s="92"/>
      <c r="B269" s="94"/>
      <c r="C269" s="94"/>
      <c r="D269" s="95"/>
      <c r="E269" s="95"/>
      <c r="F269" s="95"/>
    </row>
    <row r="270" spans="1:6" s="96" customFormat="1">
      <c r="A270" s="92"/>
      <c r="B270" s="94"/>
      <c r="C270" s="94"/>
      <c r="D270" s="95"/>
      <c r="E270" s="95"/>
      <c r="F270" s="95"/>
    </row>
    <row r="271" spans="1:6" s="96" customFormat="1">
      <c r="A271" s="92"/>
      <c r="B271" s="94"/>
      <c r="C271" s="94"/>
      <c r="D271" s="95"/>
      <c r="E271" s="95"/>
      <c r="F271" s="95"/>
    </row>
    <row r="272" spans="1:6" s="96" customFormat="1">
      <c r="A272" s="92"/>
      <c r="B272" s="94"/>
      <c r="C272" s="94"/>
      <c r="D272" s="95"/>
      <c r="E272" s="95"/>
      <c r="F272" s="95"/>
    </row>
    <row r="273" spans="1:6" s="96" customFormat="1">
      <c r="A273" s="92"/>
      <c r="B273" s="94"/>
      <c r="C273" s="94"/>
      <c r="D273" s="95"/>
      <c r="E273" s="95"/>
      <c r="F273" s="95"/>
    </row>
    <row r="274" spans="1:6" s="96" customFormat="1">
      <c r="A274" s="92"/>
      <c r="B274" s="94"/>
      <c r="C274" s="94"/>
      <c r="D274" s="95"/>
      <c r="E274" s="95"/>
      <c r="F274" s="95"/>
    </row>
    <row r="275" spans="1:6" s="96" customFormat="1">
      <c r="A275" s="105"/>
      <c r="B275" s="106"/>
      <c r="C275" s="94"/>
      <c r="D275" s="95"/>
      <c r="E275" s="95"/>
      <c r="F275" s="95"/>
    </row>
    <row r="276" spans="1:6" s="96" customFormat="1">
      <c r="A276" s="105"/>
      <c r="B276" s="106"/>
      <c r="C276" s="94"/>
      <c r="D276" s="95"/>
      <c r="E276" s="95"/>
      <c r="F276" s="95"/>
    </row>
    <row r="277" spans="1:6" s="96" customFormat="1">
      <c r="A277" s="105"/>
      <c r="B277" s="106"/>
      <c r="C277" s="94"/>
      <c r="D277" s="95"/>
      <c r="E277" s="95"/>
      <c r="F277" s="95"/>
    </row>
    <row r="278" spans="1:6" s="96" customFormat="1">
      <c r="A278" s="92"/>
      <c r="B278" s="94"/>
      <c r="C278" s="94"/>
      <c r="D278" s="95"/>
      <c r="E278" s="95"/>
      <c r="F278" s="95"/>
    </row>
    <row r="279" spans="1:6" s="96" customFormat="1">
      <c r="A279" s="92"/>
      <c r="B279" s="94"/>
      <c r="C279" s="94"/>
      <c r="D279" s="95"/>
      <c r="E279" s="95"/>
      <c r="F279" s="95"/>
    </row>
    <row r="280" spans="1:6" s="96" customFormat="1">
      <c r="A280" s="92"/>
      <c r="B280" s="94"/>
      <c r="C280" s="94"/>
      <c r="D280" s="95"/>
      <c r="E280" s="95"/>
      <c r="F280" s="95"/>
    </row>
    <row r="281" spans="1:6" s="96" customFormat="1">
      <c r="A281" s="92"/>
      <c r="B281" s="94"/>
      <c r="C281" s="94"/>
      <c r="D281" s="95"/>
      <c r="E281" s="95"/>
      <c r="F281" s="95"/>
    </row>
    <row r="282" spans="1:6" s="96" customFormat="1">
      <c r="A282" s="92"/>
      <c r="B282" s="94"/>
      <c r="C282" s="94"/>
      <c r="D282" s="95"/>
      <c r="E282" s="95"/>
      <c r="F282" s="95"/>
    </row>
    <row r="283" spans="1:6" s="96" customFormat="1">
      <c r="A283" s="92"/>
      <c r="B283" s="94"/>
      <c r="C283" s="94"/>
      <c r="D283" s="95"/>
      <c r="E283" s="95"/>
      <c r="F283" s="95"/>
    </row>
    <row r="284" spans="1:6" s="96" customFormat="1">
      <c r="A284" s="92"/>
      <c r="B284" s="94"/>
      <c r="C284" s="94"/>
      <c r="D284" s="95"/>
      <c r="E284" s="95"/>
      <c r="F284" s="95"/>
    </row>
    <row r="285" spans="1:6" s="96" customFormat="1">
      <c r="A285" s="92"/>
      <c r="B285" s="94"/>
      <c r="C285" s="94"/>
      <c r="D285" s="95"/>
      <c r="E285" s="95"/>
      <c r="F285" s="95"/>
    </row>
    <row r="286" spans="1:6" s="96" customFormat="1">
      <c r="A286" s="92"/>
      <c r="B286" s="94"/>
      <c r="C286" s="94"/>
      <c r="D286" s="95"/>
      <c r="E286" s="95"/>
      <c r="F286" s="95"/>
    </row>
    <row r="287" spans="1:6" s="96" customFormat="1">
      <c r="A287" s="92"/>
      <c r="B287" s="94"/>
      <c r="C287" s="94"/>
      <c r="D287" s="95"/>
      <c r="E287" s="95"/>
      <c r="F287" s="95"/>
    </row>
    <row r="288" spans="1:6" s="96" customFormat="1">
      <c r="A288" s="92"/>
      <c r="B288" s="94"/>
      <c r="C288" s="94"/>
      <c r="D288" s="95"/>
      <c r="E288" s="95"/>
      <c r="F288" s="95"/>
    </row>
    <row r="289" spans="1:6" s="96" customFormat="1">
      <c r="A289" s="92"/>
      <c r="B289" s="94"/>
      <c r="C289" s="94"/>
      <c r="D289" s="95"/>
      <c r="E289" s="95"/>
      <c r="F289" s="95"/>
    </row>
    <row r="290" spans="1:6" s="96" customFormat="1">
      <c r="A290" s="92"/>
      <c r="B290" s="94"/>
      <c r="C290" s="94"/>
      <c r="D290" s="95"/>
      <c r="E290" s="95"/>
      <c r="F290" s="95"/>
    </row>
    <row r="291" spans="1:6" s="96" customFormat="1">
      <c r="A291" s="92"/>
      <c r="B291" s="94"/>
      <c r="C291" s="94"/>
      <c r="D291" s="95"/>
      <c r="E291" s="95"/>
      <c r="F291" s="95"/>
    </row>
    <row r="292" spans="1:6" s="96" customFormat="1">
      <c r="A292" s="92"/>
      <c r="B292" s="94"/>
      <c r="C292" s="94"/>
      <c r="D292" s="95"/>
      <c r="E292" s="95"/>
      <c r="F292" s="95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91"/>
  <sheetViews>
    <sheetView view="pageBreakPreview" topLeftCell="A217" zoomScale="115" zoomScaleNormal="100" zoomScaleSheetLayoutView="115" workbookViewId="0">
      <selection activeCell="E212" sqref="E55:E212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 s="96" customFormat="1">
      <c r="A1" s="92"/>
      <c r="B1" s="93" t="s">
        <v>990</v>
      </c>
      <c r="C1" s="94"/>
      <c r="D1" s="95"/>
      <c r="E1" s="95"/>
      <c r="F1" s="95"/>
    </row>
    <row r="2" spans="1:6" s="96" customFormat="1">
      <c r="A2" s="92"/>
      <c r="B2" s="93" t="s">
        <v>991</v>
      </c>
      <c r="C2" s="94"/>
      <c r="D2" s="95"/>
      <c r="E2" s="95"/>
      <c r="F2" s="95"/>
    </row>
    <row r="3" spans="1:6" s="96" customFormat="1">
      <c r="A3" s="92"/>
      <c r="B3" s="93" t="s">
        <v>992</v>
      </c>
      <c r="C3" s="94"/>
      <c r="D3" s="95"/>
      <c r="E3" s="95"/>
      <c r="F3" s="95"/>
    </row>
    <row r="4" spans="1:6" s="96" customFormat="1">
      <c r="A4" s="92"/>
      <c r="B4" s="93" t="s">
        <v>1205</v>
      </c>
      <c r="C4" s="94"/>
      <c r="D4" s="95"/>
      <c r="E4" s="95"/>
      <c r="F4" s="95"/>
    </row>
    <row r="5" spans="1:6" s="96" customFormat="1">
      <c r="A5" s="92"/>
      <c r="B5" s="93" t="s">
        <v>994</v>
      </c>
      <c r="C5" s="94"/>
      <c r="D5" s="95"/>
      <c r="E5" s="95"/>
      <c r="F5" s="95"/>
    </row>
    <row r="6" spans="1:6" s="96" customFormat="1">
      <c r="A6" s="97" t="s">
        <v>853</v>
      </c>
      <c r="B6" s="97" t="s">
        <v>854</v>
      </c>
      <c r="C6" s="97" t="s">
        <v>855</v>
      </c>
      <c r="D6" s="98" t="s">
        <v>686</v>
      </c>
      <c r="E6" s="98" t="s">
        <v>856</v>
      </c>
      <c r="F6" s="98" t="s">
        <v>857</v>
      </c>
    </row>
    <row r="7" spans="1:6" s="96" customFormat="1">
      <c r="A7" s="100" t="s">
        <v>0</v>
      </c>
      <c r="B7" s="93" t="s">
        <v>995</v>
      </c>
      <c r="C7" s="94"/>
      <c r="D7" s="95"/>
      <c r="E7" s="95"/>
      <c r="F7" s="95"/>
    </row>
    <row r="8" spans="1:6" s="96" customFormat="1">
      <c r="A8" s="100"/>
      <c r="B8" s="93"/>
      <c r="C8" s="94"/>
      <c r="D8" s="95"/>
      <c r="E8" s="95"/>
      <c r="F8" s="95"/>
    </row>
    <row r="9" spans="1:6" s="96" customFormat="1">
      <c r="A9" s="92" t="s">
        <v>77</v>
      </c>
      <c r="B9" s="94" t="s">
        <v>1660</v>
      </c>
      <c r="C9" s="94"/>
      <c r="D9" s="95"/>
      <c r="E9" s="95"/>
      <c r="F9" s="95"/>
    </row>
    <row r="10" spans="1:6" s="108" customFormat="1">
      <c r="A10" s="100"/>
      <c r="B10" s="93" t="s">
        <v>1206</v>
      </c>
      <c r="C10" s="93"/>
      <c r="D10" s="107"/>
      <c r="E10" s="107"/>
      <c r="F10" s="107"/>
    </row>
    <row r="11" spans="1:6" s="108" customFormat="1">
      <c r="A11" s="100"/>
      <c r="B11" s="93" t="s">
        <v>1207</v>
      </c>
      <c r="C11" s="93"/>
      <c r="D11" s="107"/>
      <c r="E11" s="107"/>
      <c r="F11" s="107"/>
    </row>
    <row r="12" spans="1:6" s="108" customFormat="1">
      <c r="A12" s="100"/>
      <c r="B12" s="93" t="s">
        <v>998</v>
      </c>
      <c r="C12" s="93"/>
      <c r="D12" s="107"/>
      <c r="E12" s="107"/>
      <c r="F12" s="107"/>
    </row>
    <row r="13" spans="1:6" s="96" customFormat="1">
      <c r="A13" s="92"/>
      <c r="B13" s="94" t="s">
        <v>999</v>
      </c>
      <c r="C13" s="94"/>
      <c r="D13" s="95"/>
      <c r="E13" s="95"/>
      <c r="F13" s="95"/>
    </row>
    <row r="14" spans="1:6" s="96" customFormat="1">
      <c r="A14" s="92"/>
      <c r="B14" s="94" t="s">
        <v>1208</v>
      </c>
      <c r="C14" s="94"/>
      <c r="D14" s="95"/>
      <c r="E14" s="95"/>
      <c r="F14" s="95"/>
    </row>
    <row r="15" spans="1:6" s="96" customFormat="1">
      <c r="A15" s="92"/>
      <c r="B15" s="94" t="s">
        <v>1209</v>
      </c>
      <c r="C15" s="94"/>
      <c r="D15" s="95"/>
      <c r="E15" s="95"/>
      <c r="F15" s="95"/>
    </row>
    <row r="16" spans="1:6" s="96" customFormat="1">
      <c r="A16" s="92"/>
      <c r="B16" s="94" t="s">
        <v>1002</v>
      </c>
      <c r="C16" s="94"/>
      <c r="D16" s="95"/>
      <c r="E16" s="95"/>
      <c r="F16" s="95"/>
    </row>
    <row r="17" spans="1:6" s="96" customFormat="1">
      <c r="A17" s="92"/>
      <c r="B17" s="94" t="s">
        <v>1003</v>
      </c>
      <c r="C17" s="94"/>
      <c r="D17" s="95"/>
      <c r="E17" s="95"/>
      <c r="F17" s="95"/>
    </row>
    <row r="18" spans="1:6" s="96" customFormat="1">
      <c r="A18" s="92"/>
      <c r="B18" s="94" t="s">
        <v>1004</v>
      </c>
      <c r="C18" s="94"/>
      <c r="D18" s="95"/>
      <c r="E18" s="95"/>
      <c r="F18" s="95"/>
    </row>
    <row r="19" spans="1:6" s="96" customFormat="1">
      <c r="A19" s="92"/>
      <c r="B19" s="94" t="s">
        <v>1005</v>
      </c>
      <c r="C19" s="94"/>
      <c r="D19" s="95"/>
      <c r="E19" s="95"/>
      <c r="F19" s="95"/>
    </row>
    <row r="20" spans="1:6" s="96" customFormat="1">
      <c r="A20" s="92"/>
      <c r="B20" s="94" t="s">
        <v>1006</v>
      </c>
      <c r="C20" s="94"/>
      <c r="D20" s="95"/>
      <c r="E20" s="95"/>
      <c r="F20" s="95"/>
    </row>
    <row r="21" spans="1:6" s="96" customFormat="1">
      <c r="A21" s="92"/>
      <c r="B21" s="94" t="s">
        <v>1007</v>
      </c>
      <c r="C21" s="94"/>
      <c r="D21" s="95"/>
      <c r="E21" s="95"/>
      <c r="F21" s="95"/>
    </row>
    <row r="22" spans="1:6" s="96" customFormat="1">
      <c r="A22" s="92"/>
      <c r="B22" s="94" t="s">
        <v>1008</v>
      </c>
      <c r="C22" s="94"/>
      <c r="D22" s="95"/>
      <c r="E22" s="95"/>
      <c r="F22" s="95"/>
    </row>
    <row r="23" spans="1:6" s="96" customFormat="1">
      <c r="A23" s="92"/>
      <c r="B23" s="94" t="s">
        <v>1009</v>
      </c>
      <c r="C23" s="94"/>
      <c r="D23" s="95"/>
      <c r="E23" s="95"/>
      <c r="F23" s="95"/>
    </row>
    <row r="24" spans="1:6" s="96" customFormat="1">
      <c r="A24" s="92"/>
      <c r="B24" s="94" t="s">
        <v>1010</v>
      </c>
      <c r="C24" s="94"/>
      <c r="D24" s="95"/>
      <c r="E24" s="95"/>
      <c r="F24" s="95"/>
    </row>
    <row r="25" spans="1:6" s="96" customFormat="1">
      <c r="A25" s="92"/>
      <c r="B25" s="94" t="s">
        <v>1011</v>
      </c>
      <c r="C25" s="94"/>
      <c r="D25" s="95"/>
      <c r="E25" s="95"/>
      <c r="F25" s="95"/>
    </row>
    <row r="26" spans="1:6" s="96" customFormat="1">
      <c r="A26" s="92"/>
      <c r="B26" s="94" t="s">
        <v>1012</v>
      </c>
      <c r="C26" s="94"/>
      <c r="D26" s="95"/>
      <c r="E26" s="95"/>
      <c r="F26" s="95"/>
    </row>
    <row r="27" spans="1:6" s="96" customFormat="1">
      <c r="A27" s="92"/>
      <c r="B27" s="94" t="s">
        <v>1013</v>
      </c>
      <c r="C27" s="94"/>
      <c r="D27" s="95"/>
      <c r="E27" s="95"/>
      <c r="F27" s="95"/>
    </row>
    <row r="28" spans="1:6" s="96" customFormat="1">
      <c r="A28" s="92"/>
      <c r="B28" s="94" t="s">
        <v>1014</v>
      </c>
      <c r="C28" s="94"/>
      <c r="D28" s="95"/>
      <c r="E28" s="95"/>
      <c r="F28" s="95"/>
    </row>
    <row r="29" spans="1:6" s="96" customFormat="1">
      <c r="A29" s="92"/>
      <c r="B29" s="94" t="s">
        <v>1015</v>
      </c>
      <c r="C29" s="94"/>
      <c r="D29" s="95"/>
      <c r="E29" s="95"/>
      <c r="F29" s="95"/>
    </row>
    <row r="30" spans="1:6" s="96" customFormat="1">
      <c r="A30" s="92"/>
      <c r="B30" s="94" t="s">
        <v>1016</v>
      </c>
      <c r="C30" s="94"/>
      <c r="D30" s="95"/>
      <c r="E30" s="95"/>
      <c r="F30" s="95"/>
    </row>
    <row r="31" spans="1:6" s="96" customFormat="1">
      <c r="A31" s="92"/>
      <c r="B31" s="94" t="s">
        <v>1017</v>
      </c>
      <c r="C31" s="94"/>
      <c r="D31" s="95"/>
      <c r="E31" s="95"/>
      <c r="F31" s="95"/>
    </row>
    <row r="32" spans="1:6" s="96" customFormat="1">
      <c r="A32" s="92"/>
      <c r="B32" s="94" t="s">
        <v>1018</v>
      </c>
      <c r="C32" s="94"/>
      <c r="D32" s="95"/>
      <c r="E32" s="95"/>
      <c r="F32" s="95"/>
    </row>
    <row r="33" spans="1:6" s="96" customFormat="1">
      <c r="A33" s="92"/>
      <c r="B33" s="94" t="s">
        <v>1019</v>
      </c>
      <c r="C33" s="94"/>
      <c r="D33" s="95"/>
      <c r="E33" s="95"/>
      <c r="F33" s="95"/>
    </row>
    <row r="34" spans="1:6" s="96" customFormat="1">
      <c r="A34" s="92"/>
      <c r="B34" s="94" t="s">
        <v>1020</v>
      </c>
      <c r="C34" s="94"/>
      <c r="D34" s="95"/>
      <c r="E34" s="95"/>
      <c r="F34" s="95"/>
    </row>
    <row r="35" spans="1:6" s="96" customFormat="1">
      <c r="A35" s="92"/>
      <c r="B35" s="94" t="s">
        <v>1021</v>
      </c>
      <c r="C35" s="94"/>
      <c r="D35" s="95"/>
      <c r="E35" s="95"/>
      <c r="F35" s="95"/>
    </row>
    <row r="36" spans="1:6" s="96" customFormat="1">
      <c r="A36" s="92"/>
      <c r="B36" s="94" t="s">
        <v>1022</v>
      </c>
      <c r="C36" s="94"/>
      <c r="D36" s="95"/>
      <c r="E36" s="95"/>
      <c r="F36" s="95"/>
    </row>
    <row r="37" spans="1:6" s="96" customFormat="1">
      <c r="A37" s="92"/>
      <c r="B37" s="94" t="s">
        <v>1023</v>
      </c>
      <c r="C37" s="94"/>
      <c r="D37" s="95"/>
      <c r="E37" s="95"/>
      <c r="F37" s="95"/>
    </row>
    <row r="38" spans="1:6" s="96" customFormat="1">
      <c r="A38" s="92"/>
      <c r="B38" s="94" t="s">
        <v>1024</v>
      </c>
      <c r="C38" s="94"/>
      <c r="D38" s="95"/>
      <c r="E38" s="95"/>
      <c r="F38" s="95"/>
    </row>
    <row r="39" spans="1:6" s="96" customFormat="1">
      <c r="A39" s="92"/>
      <c r="B39" s="94" t="s">
        <v>1025</v>
      </c>
      <c r="C39" s="94"/>
      <c r="D39" s="95"/>
      <c r="E39" s="95"/>
      <c r="F39" s="95"/>
    </row>
    <row r="40" spans="1:6" s="96" customFormat="1">
      <c r="A40" s="92"/>
      <c r="B40" s="94" t="s">
        <v>1026</v>
      </c>
      <c r="C40" s="94"/>
      <c r="D40" s="95"/>
      <c r="E40" s="95"/>
      <c r="F40" s="95"/>
    </row>
    <row r="41" spans="1:6" s="96" customFormat="1">
      <c r="A41" s="92"/>
      <c r="B41" s="94" t="s">
        <v>1027</v>
      </c>
      <c r="C41" s="94"/>
      <c r="D41" s="95"/>
      <c r="E41" s="95"/>
      <c r="F41" s="95"/>
    </row>
    <row r="42" spans="1:6" s="96" customFormat="1">
      <c r="A42" s="92"/>
      <c r="B42" s="94" t="s">
        <v>1028</v>
      </c>
      <c r="C42" s="94"/>
      <c r="D42" s="95"/>
      <c r="E42" s="95"/>
      <c r="F42" s="95"/>
    </row>
    <row r="43" spans="1:6" s="96" customFormat="1">
      <c r="A43" s="92"/>
      <c r="B43" s="94" t="s">
        <v>1029</v>
      </c>
      <c r="C43" s="94"/>
      <c r="D43" s="95"/>
      <c r="E43" s="95"/>
      <c r="F43" s="95"/>
    </row>
    <row r="44" spans="1:6" s="96" customFormat="1">
      <c r="A44" s="92"/>
      <c r="B44" s="94" t="s">
        <v>1030</v>
      </c>
      <c r="C44" s="94"/>
      <c r="D44" s="95"/>
      <c r="E44" s="95"/>
      <c r="F44" s="95"/>
    </row>
    <row r="45" spans="1:6" s="96" customFormat="1">
      <c r="A45" s="92"/>
      <c r="B45" s="94" t="s">
        <v>1031</v>
      </c>
      <c r="C45" s="94"/>
      <c r="D45" s="95"/>
      <c r="E45" s="95"/>
      <c r="F45" s="95"/>
    </row>
    <row r="46" spans="1:6" s="96" customFormat="1">
      <c r="A46" s="92"/>
      <c r="B46" s="109" t="s">
        <v>1032</v>
      </c>
      <c r="C46" s="94"/>
      <c r="D46" s="95"/>
      <c r="E46" s="95"/>
      <c r="F46" s="95"/>
    </row>
    <row r="47" spans="1:6" s="96" customFormat="1">
      <c r="A47" s="92"/>
      <c r="B47" s="109" t="s">
        <v>1033</v>
      </c>
      <c r="C47" s="94"/>
      <c r="D47" s="95"/>
      <c r="E47" s="95"/>
      <c r="F47" s="95"/>
    </row>
    <row r="48" spans="1:6" s="96" customFormat="1">
      <c r="A48" s="92"/>
      <c r="B48" s="109" t="s">
        <v>1034</v>
      </c>
      <c r="C48" s="94"/>
      <c r="D48" s="95"/>
      <c r="E48" s="95"/>
      <c r="F48" s="95"/>
    </row>
    <row r="49" spans="1:6" s="96" customFormat="1">
      <c r="A49" s="92"/>
      <c r="B49" s="109" t="s">
        <v>1035</v>
      </c>
      <c r="C49" s="94"/>
      <c r="D49" s="95"/>
      <c r="E49" s="95"/>
      <c r="F49" s="95"/>
    </row>
    <row r="50" spans="1:6" s="96" customFormat="1">
      <c r="A50" s="92"/>
      <c r="B50" s="109" t="s">
        <v>1036</v>
      </c>
      <c r="C50" s="94"/>
      <c r="D50" s="95"/>
      <c r="E50" s="95"/>
      <c r="F50" s="95"/>
    </row>
    <row r="51" spans="1:6" s="96" customFormat="1">
      <c r="A51" s="92"/>
      <c r="B51" s="109" t="s">
        <v>1037</v>
      </c>
      <c r="C51" s="94"/>
      <c r="D51" s="95"/>
      <c r="E51" s="95"/>
      <c r="F51" s="95"/>
    </row>
    <row r="52" spans="1:6" s="96" customFormat="1">
      <c r="A52" s="92"/>
      <c r="B52" s="109" t="s">
        <v>1038</v>
      </c>
      <c r="C52" s="94"/>
      <c r="D52" s="95"/>
      <c r="E52" s="95"/>
      <c r="F52" s="95"/>
    </row>
    <row r="53" spans="1:6" s="96" customFormat="1">
      <c r="A53" s="92"/>
      <c r="B53" s="109" t="s">
        <v>1039</v>
      </c>
      <c r="C53" s="94"/>
      <c r="D53" s="95"/>
      <c r="E53" s="95"/>
      <c r="F53" s="95"/>
    </row>
    <row r="54" spans="1:6" s="96" customFormat="1">
      <c r="A54" s="92"/>
      <c r="B54" s="109" t="s">
        <v>1040</v>
      </c>
      <c r="C54" s="94"/>
      <c r="D54" s="95"/>
      <c r="E54" s="95"/>
      <c r="F54" s="95"/>
    </row>
    <row r="55" spans="1:6" s="96" customFormat="1">
      <c r="A55" s="92"/>
      <c r="B55" s="94" t="s">
        <v>1210</v>
      </c>
      <c r="C55" s="94" t="s">
        <v>6</v>
      </c>
      <c r="D55" s="95">
        <v>15</v>
      </c>
      <c r="E55" s="288"/>
      <c r="F55" s="95">
        <f>D55*E55</f>
        <v>0</v>
      </c>
    </row>
    <row r="56" spans="1:6" s="110" customFormat="1">
      <c r="A56" s="92" t="s">
        <v>86</v>
      </c>
      <c r="B56" s="94" t="s">
        <v>1042</v>
      </c>
      <c r="C56" s="94"/>
      <c r="D56" s="95"/>
      <c r="E56" s="288"/>
      <c r="F56" s="95"/>
    </row>
    <row r="57" spans="1:6" s="110" customFormat="1">
      <c r="A57" s="92"/>
      <c r="B57" s="94" t="s">
        <v>1043</v>
      </c>
      <c r="C57" s="94"/>
      <c r="D57" s="95"/>
      <c r="E57" s="288"/>
      <c r="F57" s="95"/>
    </row>
    <row r="58" spans="1:6" s="110" customFormat="1" ht="13" thickBot="1">
      <c r="A58" s="92"/>
      <c r="B58" s="94" t="s">
        <v>1044</v>
      </c>
      <c r="C58" s="94" t="s">
        <v>865</v>
      </c>
      <c r="D58" s="95">
        <v>1</v>
      </c>
      <c r="E58" s="288"/>
      <c r="F58" s="95">
        <f>D58*E58</f>
        <v>0</v>
      </c>
    </row>
    <row r="59" spans="1:6" s="96" customFormat="1" ht="13" thickBot="1">
      <c r="A59" s="100"/>
      <c r="B59" s="101" t="s">
        <v>1045</v>
      </c>
      <c r="C59" s="102"/>
      <c r="D59" s="103"/>
      <c r="E59" s="289"/>
      <c r="F59" s="104">
        <f>SUM(F7:F58)</f>
        <v>0</v>
      </c>
    </row>
    <row r="60" spans="1:6" s="96" customFormat="1">
      <c r="A60" s="100"/>
      <c r="B60" s="94"/>
      <c r="C60" s="94"/>
      <c r="D60" s="95"/>
      <c r="E60" s="288"/>
      <c r="F60" s="95"/>
    </row>
    <row r="61" spans="1:6" s="96" customFormat="1">
      <c r="A61" s="100" t="s">
        <v>92</v>
      </c>
      <c r="B61" s="93" t="s">
        <v>1046</v>
      </c>
      <c r="C61" s="94"/>
      <c r="D61" s="95"/>
      <c r="E61" s="288"/>
      <c r="F61" s="95"/>
    </row>
    <row r="62" spans="1:6" s="110" customFormat="1">
      <c r="A62" s="92" t="s">
        <v>93</v>
      </c>
      <c r="B62" s="94" t="s">
        <v>1047</v>
      </c>
      <c r="C62" s="94"/>
      <c r="D62" s="95"/>
      <c r="E62" s="288"/>
      <c r="F62" s="95"/>
    </row>
    <row r="63" spans="1:6" s="110" customFormat="1">
      <c r="A63" s="92"/>
      <c r="B63" s="94" t="s">
        <v>1048</v>
      </c>
      <c r="C63" s="94"/>
      <c r="D63" s="95"/>
      <c r="E63" s="288"/>
      <c r="F63" s="95"/>
    </row>
    <row r="64" spans="1:6" s="110" customFormat="1">
      <c r="A64" s="92"/>
      <c r="B64" s="94" t="s">
        <v>1049</v>
      </c>
      <c r="C64" s="94"/>
      <c r="D64" s="95"/>
      <c r="E64" s="288"/>
      <c r="F64" s="95"/>
    </row>
    <row r="65" spans="1:6" s="110" customFormat="1">
      <c r="A65" s="92"/>
      <c r="B65" s="94" t="s">
        <v>1050</v>
      </c>
      <c r="C65" s="94"/>
      <c r="D65" s="95"/>
      <c r="E65" s="288"/>
      <c r="F65" s="95"/>
    </row>
    <row r="66" spans="1:6" s="110" customFormat="1">
      <c r="A66" s="92"/>
      <c r="B66" s="94" t="s">
        <v>1051</v>
      </c>
      <c r="C66" s="94"/>
      <c r="D66" s="95"/>
      <c r="E66" s="288"/>
      <c r="F66" s="95"/>
    </row>
    <row r="67" spans="1:6" s="110" customFormat="1">
      <c r="A67" s="92"/>
      <c r="B67" s="94" t="s">
        <v>1052</v>
      </c>
      <c r="C67" s="94"/>
      <c r="D67" s="95"/>
      <c r="E67" s="288"/>
      <c r="F67" s="95"/>
    </row>
    <row r="68" spans="1:6" s="110" customFormat="1">
      <c r="A68" s="92"/>
      <c r="B68" s="94" t="s">
        <v>1053</v>
      </c>
      <c r="C68" s="94"/>
      <c r="D68" s="95"/>
      <c r="E68" s="288"/>
      <c r="F68" s="95"/>
    </row>
    <row r="69" spans="1:6" s="110" customFormat="1">
      <c r="A69" s="92"/>
      <c r="B69" s="94" t="s">
        <v>1054</v>
      </c>
      <c r="C69" s="94"/>
      <c r="D69" s="95"/>
      <c r="E69" s="288"/>
      <c r="F69" s="95"/>
    </row>
    <row r="70" spans="1:6" s="110" customFormat="1">
      <c r="A70" s="92"/>
      <c r="B70" s="94" t="s">
        <v>1055</v>
      </c>
      <c r="C70" s="94"/>
      <c r="D70" s="95"/>
      <c r="E70" s="288"/>
      <c r="F70" s="95"/>
    </row>
    <row r="71" spans="1:6" s="110" customFormat="1">
      <c r="A71" s="92"/>
      <c r="B71" s="94" t="s">
        <v>1056</v>
      </c>
      <c r="C71" s="94"/>
      <c r="D71" s="95"/>
      <c r="E71" s="288"/>
      <c r="F71" s="95"/>
    </row>
    <row r="72" spans="1:6" s="110" customFormat="1">
      <c r="A72" s="92"/>
      <c r="B72" s="94" t="s">
        <v>1057</v>
      </c>
      <c r="C72" s="94"/>
      <c r="D72" s="95"/>
      <c r="E72" s="288"/>
      <c r="F72" s="95"/>
    </row>
    <row r="73" spans="1:6" s="110" customFormat="1">
      <c r="A73" s="92"/>
      <c r="B73" s="94" t="s">
        <v>1058</v>
      </c>
      <c r="C73" s="94" t="s">
        <v>6</v>
      </c>
      <c r="D73" s="95">
        <v>15</v>
      </c>
      <c r="E73" s="288"/>
      <c r="F73" s="95">
        <f>D73*E73</f>
        <v>0</v>
      </c>
    </row>
    <row r="74" spans="1:6" s="96" customFormat="1">
      <c r="A74" s="92" t="s">
        <v>42</v>
      </c>
      <c r="B74" s="94" t="s">
        <v>1211</v>
      </c>
      <c r="C74" s="94"/>
      <c r="D74" s="95"/>
      <c r="E74" s="288"/>
      <c r="F74" s="95"/>
    </row>
    <row r="75" spans="1:6" s="96" customFormat="1">
      <c r="A75" s="92"/>
      <c r="B75" s="94" t="s">
        <v>1212</v>
      </c>
      <c r="C75" s="94"/>
      <c r="D75" s="95"/>
      <c r="E75" s="288"/>
      <c r="F75" s="95"/>
    </row>
    <row r="76" spans="1:6" s="96" customFormat="1">
      <c r="A76" s="92"/>
      <c r="B76" s="94" t="s">
        <v>1061</v>
      </c>
      <c r="C76" s="94" t="s">
        <v>6</v>
      </c>
      <c r="D76" s="95">
        <v>15</v>
      </c>
      <c r="E76" s="288"/>
      <c r="F76" s="95">
        <f>D76*E76</f>
        <v>0</v>
      </c>
    </row>
    <row r="77" spans="1:6" s="96" customFormat="1">
      <c r="A77" s="92" t="s">
        <v>43</v>
      </c>
      <c r="B77" s="94" t="s">
        <v>1213</v>
      </c>
      <c r="C77" s="94"/>
      <c r="D77" s="95"/>
      <c r="E77" s="288"/>
      <c r="F77" s="95"/>
    </row>
    <row r="78" spans="1:6" s="96" customFormat="1">
      <c r="A78" s="92"/>
      <c r="B78" s="94" t="s">
        <v>1214</v>
      </c>
      <c r="C78" s="94"/>
      <c r="D78" s="95"/>
      <c r="E78" s="288"/>
      <c r="F78" s="95"/>
    </row>
    <row r="79" spans="1:6" s="96" customFormat="1" ht="13" thickBot="1">
      <c r="A79" s="92"/>
      <c r="B79" s="94" t="s">
        <v>865</v>
      </c>
      <c r="C79" s="94" t="s">
        <v>6</v>
      </c>
      <c r="D79" s="95">
        <v>15</v>
      </c>
      <c r="E79" s="288"/>
      <c r="F79" s="95">
        <f>D79*E79</f>
        <v>0</v>
      </c>
    </row>
    <row r="80" spans="1:6" s="96" customFormat="1" ht="13" thickBot="1">
      <c r="A80" s="100"/>
      <c r="B80" s="101" t="s">
        <v>1064</v>
      </c>
      <c r="C80" s="102"/>
      <c r="D80" s="103"/>
      <c r="E80" s="289"/>
      <c r="F80" s="104">
        <f>SUM(F61:F79)</f>
        <v>0</v>
      </c>
    </row>
    <row r="81" spans="1:6" s="96" customFormat="1">
      <c r="A81" s="100"/>
      <c r="B81" s="94"/>
      <c r="C81" s="94"/>
      <c r="D81" s="95"/>
      <c r="E81" s="288"/>
      <c r="F81" s="95"/>
    </row>
    <row r="82" spans="1:6" s="96" customFormat="1">
      <c r="A82" s="100" t="s">
        <v>97</v>
      </c>
      <c r="B82" s="93" t="s">
        <v>1065</v>
      </c>
      <c r="C82" s="94"/>
      <c r="D82" s="95"/>
      <c r="E82" s="288"/>
      <c r="F82" s="95"/>
    </row>
    <row r="83" spans="1:6" s="96" customFormat="1">
      <c r="A83" s="92" t="s">
        <v>98</v>
      </c>
      <c r="B83" s="94" t="s">
        <v>936</v>
      </c>
      <c r="C83" s="94"/>
      <c r="D83" s="95"/>
      <c r="E83" s="288"/>
      <c r="F83" s="95"/>
    </row>
    <row r="84" spans="1:6" s="96" customFormat="1">
      <c r="A84" s="92"/>
      <c r="B84" s="94" t="s">
        <v>1066</v>
      </c>
      <c r="C84" s="94"/>
      <c r="D84" s="95"/>
      <c r="E84" s="288"/>
      <c r="F84" s="95"/>
    </row>
    <row r="85" spans="1:6" s="96" customFormat="1">
      <c r="A85" s="92"/>
      <c r="B85" s="94" t="s">
        <v>1215</v>
      </c>
      <c r="C85" s="94"/>
      <c r="D85" s="95"/>
      <c r="E85" s="288"/>
      <c r="F85" s="95"/>
    </row>
    <row r="86" spans="1:6" s="96" customFormat="1">
      <c r="A86" s="92"/>
      <c r="B86" s="94" t="s">
        <v>1068</v>
      </c>
      <c r="C86" s="94"/>
      <c r="D86" s="95"/>
      <c r="E86" s="288"/>
      <c r="F86" s="95"/>
    </row>
    <row r="87" spans="1:6" s="96" customFormat="1">
      <c r="A87" s="92"/>
      <c r="B87" s="94" t="s">
        <v>1069</v>
      </c>
      <c r="C87" s="94"/>
      <c r="D87" s="95"/>
      <c r="E87" s="288"/>
      <c r="F87" s="95"/>
    </row>
    <row r="88" spans="1:6" s="96" customFormat="1">
      <c r="A88" s="92"/>
      <c r="B88" s="94" t="s">
        <v>1070</v>
      </c>
      <c r="C88" s="94" t="s">
        <v>340</v>
      </c>
      <c r="D88" s="95">
        <v>1203</v>
      </c>
      <c r="E88" s="288"/>
      <c r="F88" s="95">
        <f>D88*E88</f>
        <v>0</v>
      </c>
    </row>
    <row r="89" spans="1:6" s="110" customFormat="1">
      <c r="A89" s="92" t="s">
        <v>27</v>
      </c>
      <c r="B89" s="94" t="s">
        <v>1071</v>
      </c>
      <c r="C89" s="94"/>
      <c r="D89" s="95"/>
      <c r="E89" s="288"/>
      <c r="F89" s="95"/>
    </row>
    <row r="90" spans="1:6" s="110" customFormat="1">
      <c r="A90" s="92"/>
      <c r="B90" s="94" t="s">
        <v>1072</v>
      </c>
      <c r="C90" s="94"/>
      <c r="D90" s="95"/>
      <c r="E90" s="288"/>
      <c r="F90" s="95"/>
    </row>
    <row r="91" spans="1:6" s="110" customFormat="1">
      <c r="A91" s="92"/>
      <c r="B91" s="94" t="s">
        <v>1073</v>
      </c>
      <c r="C91" s="94"/>
      <c r="D91" s="95"/>
      <c r="E91" s="288"/>
      <c r="F91" s="95"/>
    </row>
    <row r="92" spans="1:6" s="110" customFormat="1">
      <c r="A92" s="92"/>
      <c r="B92" s="94" t="s">
        <v>1074</v>
      </c>
      <c r="C92" s="94"/>
      <c r="D92" s="95"/>
      <c r="E92" s="288"/>
      <c r="F92" s="95"/>
    </row>
    <row r="93" spans="1:6" s="110" customFormat="1">
      <c r="A93" s="92"/>
      <c r="B93" s="94" t="s">
        <v>1075</v>
      </c>
      <c r="C93" s="94" t="s">
        <v>340</v>
      </c>
      <c r="D93" s="95">
        <v>495</v>
      </c>
      <c r="E93" s="288"/>
      <c r="F93" s="95">
        <f>D93*E93</f>
        <v>0</v>
      </c>
    </row>
    <row r="94" spans="1:6" s="96" customFormat="1">
      <c r="A94" s="92" t="s">
        <v>174</v>
      </c>
      <c r="B94" s="94" t="s">
        <v>1203</v>
      </c>
      <c r="C94" s="94"/>
      <c r="D94" s="95"/>
      <c r="E94" s="288"/>
      <c r="F94" s="95"/>
    </row>
    <row r="95" spans="1:6" s="96" customFormat="1">
      <c r="A95" s="92"/>
      <c r="B95" s="94" t="s">
        <v>1171</v>
      </c>
      <c r="C95" s="94"/>
      <c r="D95" s="95"/>
      <c r="E95" s="288"/>
      <c r="F95" s="95"/>
    </row>
    <row r="96" spans="1:6" s="96" customFormat="1">
      <c r="A96" s="92"/>
      <c r="B96" s="94" t="s">
        <v>1078</v>
      </c>
      <c r="C96" s="94" t="s">
        <v>340</v>
      </c>
      <c r="D96" s="95">
        <v>120</v>
      </c>
      <c r="E96" s="288"/>
      <c r="F96" s="95">
        <f>D96*E96</f>
        <v>0</v>
      </c>
    </row>
    <row r="97" spans="1:6" s="96" customFormat="1" ht="13" thickBot="1">
      <c r="A97" s="92" t="s">
        <v>178</v>
      </c>
      <c r="B97" s="94" t="s">
        <v>969</v>
      </c>
      <c r="C97" s="94" t="s">
        <v>6</v>
      </c>
      <c r="D97" s="95">
        <v>30</v>
      </c>
      <c r="E97" s="288"/>
      <c r="F97" s="95">
        <f>D97*E97</f>
        <v>0</v>
      </c>
    </row>
    <row r="98" spans="1:6" s="96" customFormat="1" ht="13" thickBot="1">
      <c r="A98" s="100"/>
      <c r="B98" s="101" t="s">
        <v>1079</v>
      </c>
      <c r="C98" s="102"/>
      <c r="D98" s="103"/>
      <c r="E98" s="289"/>
      <c r="F98" s="104">
        <f>SUM(F82:F97)</f>
        <v>0</v>
      </c>
    </row>
    <row r="99" spans="1:6" s="96" customFormat="1">
      <c r="A99" s="100"/>
      <c r="B99" s="94"/>
      <c r="C99" s="94"/>
      <c r="D99" s="95"/>
      <c r="E99" s="288"/>
      <c r="F99" s="95"/>
    </row>
    <row r="100" spans="1:6" s="96" customFormat="1">
      <c r="A100" s="100" t="s">
        <v>99</v>
      </c>
      <c r="B100" s="93" t="s">
        <v>903</v>
      </c>
      <c r="C100" s="94"/>
      <c r="D100" s="95"/>
      <c r="E100" s="288"/>
      <c r="F100" s="95"/>
    </row>
    <row r="101" spans="1:6" s="96" customFormat="1">
      <c r="A101" s="100"/>
      <c r="B101" s="93"/>
      <c r="C101" s="94"/>
      <c r="D101" s="95"/>
      <c r="E101" s="288"/>
      <c r="F101" s="95"/>
    </row>
    <row r="102" spans="1:6" s="96" customFormat="1">
      <c r="A102" s="92" t="s">
        <v>100</v>
      </c>
      <c r="B102" s="94" t="s">
        <v>1216</v>
      </c>
      <c r="C102" s="94"/>
      <c r="D102" s="95"/>
      <c r="E102" s="288"/>
      <c r="F102" s="95"/>
    </row>
    <row r="103" spans="1:6" s="96" customFormat="1">
      <c r="A103" s="92"/>
      <c r="B103" s="94" t="s">
        <v>1081</v>
      </c>
      <c r="C103" s="94"/>
      <c r="D103" s="95"/>
      <c r="E103" s="288"/>
      <c r="F103" s="95"/>
    </row>
    <row r="104" spans="1:6" s="96" customFormat="1">
      <c r="A104" s="92"/>
      <c r="B104" s="94" t="s">
        <v>908</v>
      </c>
      <c r="C104" s="94"/>
      <c r="D104" s="95"/>
      <c r="E104" s="288"/>
      <c r="F104" s="95"/>
    </row>
    <row r="105" spans="1:6" s="96" customFormat="1">
      <c r="A105" s="92"/>
      <c r="B105" s="94" t="s">
        <v>1082</v>
      </c>
      <c r="C105" s="94"/>
      <c r="D105" s="95"/>
      <c r="E105" s="288"/>
      <c r="F105" s="95"/>
    </row>
    <row r="106" spans="1:6" s="96" customFormat="1">
      <c r="A106" s="92"/>
      <c r="B106" s="94" t="s">
        <v>1083</v>
      </c>
      <c r="C106" s="94"/>
      <c r="D106" s="95"/>
      <c r="E106" s="288"/>
      <c r="F106" s="95"/>
    </row>
    <row r="107" spans="1:6" s="96" customFormat="1">
      <c r="A107" s="92"/>
      <c r="B107" s="94" t="s">
        <v>1084</v>
      </c>
      <c r="C107" s="94"/>
      <c r="D107" s="95"/>
      <c r="E107" s="288"/>
      <c r="F107" s="95"/>
    </row>
    <row r="108" spans="1:6" s="96" customFormat="1">
      <c r="A108" s="92"/>
      <c r="B108" s="94" t="s">
        <v>1085</v>
      </c>
      <c r="C108" s="94"/>
      <c r="D108" s="95"/>
      <c r="E108" s="288"/>
      <c r="F108" s="95"/>
    </row>
    <row r="109" spans="1:6" s="96" customFormat="1">
      <c r="A109" s="92"/>
      <c r="B109" s="94" t="s">
        <v>1086</v>
      </c>
      <c r="C109" s="94"/>
      <c r="D109" s="95"/>
      <c r="E109" s="288"/>
      <c r="F109" s="95"/>
    </row>
    <row r="110" spans="1:6" s="110" customFormat="1">
      <c r="A110" s="92"/>
      <c r="B110" s="94" t="s">
        <v>1087</v>
      </c>
      <c r="C110" s="94"/>
      <c r="D110" s="95"/>
      <c r="E110" s="288"/>
      <c r="F110" s="95"/>
    </row>
    <row r="111" spans="1:6" s="96" customFormat="1">
      <c r="A111" s="92"/>
      <c r="B111" s="94" t="s">
        <v>1088</v>
      </c>
      <c r="C111" s="94"/>
      <c r="D111" s="95"/>
      <c r="E111" s="288"/>
      <c r="F111" s="95"/>
    </row>
    <row r="112" spans="1:6" s="96" customFormat="1">
      <c r="A112" s="92"/>
      <c r="B112" s="94" t="s">
        <v>1089</v>
      </c>
      <c r="C112" s="94"/>
      <c r="D112" s="95"/>
      <c r="E112" s="288"/>
      <c r="F112" s="95"/>
    </row>
    <row r="113" spans="1:6" s="96" customFormat="1">
      <c r="A113" s="92"/>
      <c r="B113" s="94" t="s">
        <v>1090</v>
      </c>
      <c r="C113" s="94"/>
      <c r="D113" s="95"/>
      <c r="E113" s="288"/>
      <c r="F113" s="95"/>
    </row>
    <row r="114" spans="1:6" s="96" customFormat="1">
      <c r="A114" s="92"/>
      <c r="B114" s="94" t="s">
        <v>1091</v>
      </c>
      <c r="C114" s="94"/>
      <c r="D114" s="95"/>
      <c r="E114" s="288"/>
      <c r="F114" s="95"/>
    </row>
    <row r="115" spans="1:6" s="96" customFormat="1">
      <c r="A115" s="92"/>
      <c r="B115" s="94" t="s">
        <v>1092</v>
      </c>
      <c r="C115" s="94"/>
      <c r="D115" s="95"/>
      <c r="E115" s="288"/>
      <c r="F115" s="95"/>
    </row>
    <row r="116" spans="1:6" s="96" customFormat="1">
      <c r="A116" s="92"/>
      <c r="B116" s="94" t="s">
        <v>1093</v>
      </c>
      <c r="C116" s="94"/>
      <c r="D116" s="95"/>
      <c r="E116" s="288"/>
      <c r="F116" s="95"/>
    </row>
    <row r="117" spans="1:6" s="96" customFormat="1">
      <c r="A117" s="92"/>
      <c r="B117" s="94" t="s">
        <v>1094</v>
      </c>
      <c r="C117" s="94"/>
      <c r="D117" s="95"/>
      <c r="E117" s="288"/>
      <c r="F117" s="95"/>
    </row>
    <row r="118" spans="1:6" s="96" customFormat="1">
      <c r="A118" s="92"/>
      <c r="B118" s="94" t="s">
        <v>1095</v>
      </c>
      <c r="C118" s="94"/>
      <c r="D118" s="95"/>
      <c r="E118" s="288"/>
      <c r="F118" s="95"/>
    </row>
    <row r="119" spans="1:6" s="96" customFormat="1">
      <c r="A119" s="92"/>
      <c r="B119" s="94" t="s">
        <v>1096</v>
      </c>
      <c r="C119" s="94"/>
      <c r="D119" s="95"/>
      <c r="E119" s="288"/>
      <c r="F119" s="95"/>
    </row>
    <row r="120" spans="1:6" s="96" customFormat="1" ht="13" thickBot="1">
      <c r="A120" s="92"/>
      <c r="B120" s="94" t="s">
        <v>1097</v>
      </c>
      <c r="C120" s="94" t="s">
        <v>6</v>
      </c>
      <c r="D120" s="95">
        <v>1</v>
      </c>
      <c r="E120" s="288"/>
      <c r="F120" s="95">
        <f>D120*E120</f>
        <v>0</v>
      </c>
    </row>
    <row r="121" spans="1:6" s="96" customFormat="1" ht="13" thickBot="1">
      <c r="A121" s="100"/>
      <c r="B121" s="101" t="s">
        <v>934</v>
      </c>
      <c r="C121" s="102"/>
      <c r="D121" s="103"/>
      <c r="E121" s="289"/>
      <c r="F121" s="104">
        <f>SUM(F100:F120)</f>
        <v>0</v>
      </c>
    </row>
    <row r="122" spans="1:6" s="96" customFormat="1">
      <c r="A122" s="100" t="s">
        <v>751</v>
      </c>
      <c r="B122" s="93"/>
      <c r="C122" s="94"/>
      <c r="D122" s="95"/>
      <c r="E122" s="288"/>
      <c r="F122" s="95"/>
    </row>
    <row r="123" spans="1:6" s="96" customFormat="1">
      <c r="A123" s="100" t="s">
        <v>103</v>
      </c>
      <c r="B123" s="93" t="s">
        <v>1098</v>
      </c>
      <c r="C123" s="94"/>
      <c r="D123" s="95"/>
      <c r="E123" s="288"/>
      <c r="F123" s="95"/>
    </row>
    <row r="124" spans="1:6" s="96" customFormat="1">
      <c r="A124" s="100"/>
      <c r="B124" s="93"/>
      <c r="C124" s="94"/>
      <c r="D124" s="95"/>
      <c r="E124" s="288"/>
      <c r="F124" s="95"/>
    </row>
    <row r="125" spans="1:6" s="96" customFormat="1">
      <c r="A125" s="92" t="s">
        <v>104</v>
      </c>
      <c r="B125" s="94" t="s">
        <v>941</v>
      </c>
      <c r="C125" s="94"/>
      <c r="D125" s="95"/>
      <c r="E125" s="288"/>
      <c r="F125" s="95"/>
    </row>
    <row r="126" spans="1:6" s="96" customFormat="1">
      <c r="A126" s="92"/>
      <c r="B126" s="94" t="s">
        <v>942</v>
      </c>
      <c r="C126" s="94"/>
      <c r="D126" s="95"/>
      <c r="E126" s="288"/>
      <c r="F126" s="95"/>
    </row>
    <row r="127" spans="1:6" s="96" customFormat="1">
      <c r="A127" s="92"/>
      <c r="B127" s="94" t="s">
        <v>943</v>
      </c>
      <c r="C127" s="94"/>
      <c r="D127" s="95"/>
      <c r="E127" s="288"/>
      <c r="F127" s="95"/>
    </row>
    <row r="128" spans="1:6" s="96" customFormat="1">
      <c r="A128" s="92"/>
      <c r="B128" s="94" t="s">
        <v>944</v>
      </c>
      <c r="C128" s="94"/>
      <c r="D128" s="95"/>
      <c r="E128" s="288"/>
      <c r="F128" s="95"/>
    </row>
    <row r="129" spans="1:6" s="96" customFormat="1">
      <c r="A129" s="92"/>
      <c r="B129" s="94" t="s">
        <v>945</v>
      </c>
      <c r="C129" s="94"/>
      <c r="D129" s="95"/>
      <c r="E129" s="288"/>
      <c r="F129" s="95"/>
    </row>
    <row r="130" spans="1:6" s="96" customFormat="1">
      <c r="A130" s="92"/>
      <c r="B130" s="94" t="s">
        <v>946</v>
      </c>
      <c r="C130" s="94" t="s">
        <v>340</v>
      </c>
      <c r="D130" s="95">
        <v>435</v>
      </c>
      <c r="E130" s="288"/>
      <c r="F130" s="95">
        <f>D130*E130</f>
        <v>0</v>
      </c>
    </row>
    <row r="131" spans="1:6" s="96" customFormat="1">
      <c r="A131" s="92" t="s">
        <v>105</v>
      </c>
      <c r="B131" s="94" t="s">
        <v>1099</v>
      </c>
      <c r="C131" s="94"/>
      <c r="D131" s="95"/>
      <c r="E131" s="288"/>
      <c r="F131" s="95"/>
    </row>
    <row r="132" spans="1:6" s="96" customFormat="1">
      <c r="A132" s="92"/>
      <c r="B132" s="94" t="s">
        <v>1100</v>
      </c>
      <c r="C132" s="94"/>
      <c r="D132" s="95"/>
      <c r="E132" s="288"/>
      <c r="F132" s="95"/>
    </row>
    <row r="133" spans="1:6" s="96" customFormat="1">
      <c r="A133" s="92"/>
      <c r="B133" s="94" t="s">
        <v>1101</v>
      </c>
      <c r="C133" s="94"/>
      <c r="D133" s="95"/>
      <c r="E133" s="288"/>
      <c r="F133" s="95"/>
    </row>
    <row r="134" spans="1:6" s="96" customFormat="1">
      <c r="A134" s="92"/>
      <c r="B134" s="94" t="s">
        <v>1102</v>
      </c>
      <c r="C134" s="94" t="s">
        <v>6</v>
      </c>
      <c r="D134" s="95">
        <v>15</v>
      </c>
      <c r="E134" s="288"/>
      <c r="F134" s="95">
        <f>D134*E134</f>
        <v>0</v>
      </c>
    </row>
    <row r="135" spans="1:6" s="96" customFormat="1">
      <c r="A135" s="92" t="s">
        <v>106</v>
      </c>
      <c r="B135" s="94" t="s">
        <v>1103</v>
      </c>
      <c r="C135" s="94"/>
      <c r="D135" s="95"/>
      <c r="E135" s="288"/>
      <c r="F135" s="95"/>
    </row>
    <row r="136" spans="1:6" s="96" customFormat="1" ht="13" thickBot="1">
      <c r="A136" s="92"/>
      <c r="B136" s="94" t="s">
        <v>1104</v>
      </c>
      <c r="C136" s="94" t="s">
        <v>6</v>
      </c>
      <c r="D136" s="95">
        <v>15</v>
      </c>
      <c r="E136" s="288"/>
      <c r="F136" s="95">
        <f>D136*E136</f>
        <v>0</v>
      </c>
    </row>
    <row r="137" spans="1:6" s="96" customFormat="1" ht="13" thickBot="1">
      <c r="A137" s="100"/>
      <c r="B137" s="101" t="s">
        <v>1105</v>
      </c>
      <c r="C137" s="102"/>
      <c r="D137" s="103"/>
      <c r="E137" s="289"/>
      <c r="F137" s="104">
        <f>SUM(F123:F136)</f>
        <v>0</v>
      </c>
    </row>
    <row r="138" spans="1:6" s="96" customFormat="1">
      <c r="A138" s="100"/>
      <c r="B138" s="94"/>
      <c r="C138" s="94"/>
      <c r="D138" s="95"/>
      <c r="E138" s="288"/>
      <c r="F138" s="95"/>
    </row>
    <row r="139" spans="1:6" s="96" customFormat="1">
      <c r="A139" s="100" t="s">
        <v>270</v>
      </c>
      <c r="B139" s="93" t="s">
        <v>706</v>
      </c>
      <c r="C139" s="94"/>
      <c r="D139" s="95"/>
      <c r="E139" s="288"/>
      <c r="F139" s="95"/>
    </row>
    <row r="140" spans="1:6" s="96" customFormat="1">
      <c r="A140" s="100"/>
      <c r="B140" s="93"/>
      <c r="C140" s="94"/>
      <c r="D140" s="95"/>
      <c r="E140" s="288"/>
      <c r="F140" s="95"/>
    </row>
    <row r="141" spans="1:6" s="96" customFormat="1">
      <c r="A141" s="92" t="s">
        <v>272</v>
      </c>
      <c r="B141" s="94" t="s">
        <v>1106</v>
      </c>
      <c r="C141" s="94"/>
      <c r="D141" s="95"/>
      <c r="E141" s="288"/>
      <c r="F141" s="95"/>
    </row>
    <row r="142" spans="1:6" s="96" customFormat="1">
      <c r="A142" s="92"/>
      <c r="B142" s="94" t="s">
        <v>1107</v>
      </c>
      <c r="C142" s="94" t="s">
        <v>340</v>
      </c>
      <c r="D142" s="95">
        <v>435</v>
      </c>
      <c r="E142" s="288"/>
      <c r="F142" s="95">
        <f>D142*E142</f>
        <v>0</v>
      </c>
    </row>
    <row r="143" spans="1:6" s="96" customFormat="1">
      <c r="A143" s="92" t="s">
        <v>276</v>
      </c>
      <c r="B143" s="94" t="s">
        <v>1108</v>
      </c>
      <c r="C143" s="94"/>
      <c r="D143" s="95"/>
      <c r="E143" s="288"/>
      <c r="F143" s="95"/>
    </row>
    <row r="144" spans="1:6" s="96" customFormat="1">
      <c r="A144" s="92"/>
      <c r="B144" s="94" t="s">
        <v>1109</v>
      </c>
      <c r="C144" s="94"/>
      <c r="D144" s="95"/>
      <c r="E144" s="288"/>
      <c r="F144" s="95"/>
    </row>
    <row r="145" spans="1:6" s="96" customFormat="1">
      <c r="A145" s="92"/>
      <c r="B145" s="94" t="s">
        <v>1110</v>
      </c>
      <c r="C145" s="94"/>
      <c r="D145" s="95"/>
      <c r="E145" s="288"/>
      <c r="F145" s="95"/>
    </row>
    <row r="146" spans="1:6" s="96" customFormat="1">
      <c r="A146" s="92"/>
      <c r="B146" s="94" t="s">
        <v>1111</v>
      </c>
      <c r="C146" s="94" t="s">
        <v>11</v>
      </c>
      <c r="D146" s="95">
        <v>218</v>
      </c>
      <c r="E146" s="288"/>
      <c r="F146" s="95">
        <f>D146*E146</f>
        <v>0</v>
      </c>
    </row>
    <row r="147" spans="1:6" s="96" customFormat="1">
      <c r="A147" s="92" t="s">
        <v>281</v>
      </c>
      <c r="B147" s="94" t="s">
        <v>1175</v>
      </c>
      <c r="C147" s="94"/>
      <c r="D147" s="95"/>
      <c r="E147" s="288"/>
      <c r="F147" s="95"/>
    </row>
    <row r="148" spans="1:6" s="96" customFormat="1">
      <c r="A148" s="92"/>
      <c r="B148" s="94" t="s">
        <v>1176</v>
      </c>
      <c r="C148" s="94"/>
      <c r="D148" s="95"/>
      <c r="E148" s="288"/>
      <c r="F148" s="95"/>
    </row>
    <row r="149" spans="1:6" s="96" customFormat="1">
      <c r="A149" s="92"/>
      <c r="B149" s="94" t="s">
        <v>1114</v>
      </c>
      <c r="C149" s="94"/>
      <c r="D149" s="95"/>
      <c r="E149" s="288"/>
      <c r="F149" s="95"/>
    </row>
    <row r="150" spans="1:6" s="96" customFormat="1">
      <c r="A150" s="92"/>
      <c r="B150" s="94" t="s">
        <v>1115</v>
      </c>
      <c r="C150" s="94" t="s">
        <v>11</v>
      </c>
      <c r="D150" s="95">
        <v>47</v>
      </c>
      <c r="E150" s="288"/>
      <c r="F150" s="95">
        <f>D150*E150</f>
        <v>0</v>
      </c>
    </row>
    <row r="151" spans="1:6" s="96" customFormat="1">
      <c r="A151" s="92" t="s">
        <v>287</v>
      </c>
      <c r="B151" s="94" t="s">
        <v>873</v>
      </c>
      <c r="C151" s="94"/>
      <c r="D151" s="95"/>
      <c r="E151" s="288"/>
      <c r="F151" s="95"/>
    </row>
    <row r="152" spans="1:6" s="96" customFormat="1">
      <c r="A152" s="92"/>
      <c r="B152" s="94" t="s">
        <v>874</v>
      </c>
      <c r="C152" s="94"/>
      <c r="D152" s="95"/>
      <c r="E152" s="288"/>
      <c r="F152" s="95"/>
    </row>
    <row r="153" spans="1:6" s="96" customFormat="1">
      <c r="A153" s="92"/>
      <c r="B153" s="94" t="s">
        <v>875</v>
      </c>
      <c r="C153" s="94"/>
      <c r="D153" s="95"/>
      <c r="E153" s="288"/>
      <c r="F153" s="95"/>
    </row>
    <row r="154" spans="1:6" s="96" customFormat="1">
      <c r="A154" s="92"/>
      <c r="B154" s="94" t="s">
        <v>876</v>
      </c>
      <c r="C154" s="94" t="s">
        <v>11</v>
      </c>
      <c r="D154" s="95">
        <v>35</v>
      </c>
      <c r="E154" s="288"/>
      <c r="F154" s="95">
        <f>D154*E154</f>
        <v>0</v>
      </c>
    </row>
    <row r="155" spans="1:6" s="96" customFormat="1">
      <c r="A155" s="92" t="s">
        <v>292</v>
      </c>
      <c r="B155" s="94" t="s">
        <v>877</v>
      </c>
      <c r="C155" s="94"/>
      <c r="D155" s="95"/>
      <c r="E155" s="288"/>
      <c r="F155" s="95"/>
    </row>
    <row r="156" spans="1:6" s="96" customFormat="1">
      <c r="A156" s="92"/>
      <c r="B156" s="94" t="s">
        <v>878</v>
      </c>
      <c r="C156" s="94"/>
      <c r="D156" s="95"/>
      <c r="E156" s="288"/>
      <c r="F156" s="95"/>
    </row>
    <row r="157" spans="1:6" s="96" customFormat="1">
      <c r="A157" s="92"/>
      <c r="B157" s="94" t="s">
        <v>879</v>
      </c>
      <c r="C157" s="94" t="s">
        <v>11</v>
      </c>
      <c r="D157" s="95">
        <v>183</v>
      </c>
      <c r="E157" s="288"/>
      <c r="F157" s="95">
        <f>D157*E157</f>
        <v>0</v>
      </c>
    </row>
    <row r="158" spans="1:6" s="96" customFormat="1">
      <c r="A158" s="92" t="s">
        <v>297</v>
      </c>
      <c r="B158" s="94" t="s">
        <v>880</v>
      </c>
      <c r="C158" s="94"/>
      <c r="D158" s="95"/>
      <c r="E158" s="288"/>
      <c r="F158" s="95"/>
    </row>
    <row r="159" spans="1:6" s="96" customFormat="1">
      <c r="A159" s="92"/>
      <c r="B159" s="94" t="s">
        <v>881</v>
      </c>
      <c r="C159" s="94"/>
      <c r="D159" s="95"/>
      <c r="E159" s="288"/>
      <c r="F159" s="95"/>
    </row>
    <row r="160" spans="1:6" s="96" customFormat="1">
      <c r="A160" s="92"/>
      <c r="B160" s="94" t="s">
        <v>882</v>
      </c>
      <c r="C160" s="94"/>
      <c r="D160" s="95"/>
      <c r="E160" s="288"/>
      <c r="F160" s="95"/>
    </row>
    <row r="161" spans="1:6" s="110" customFormat="1">
      <c r="A161" s="92"/>
      <c r="B161" s="94" t="s">
        <v>883</v>
      </c>
      <c r="C161" s="94" t="s">
        <v>340</v>
      </c>
      <c r="D161" s="95">
        <v>612</v>
      </c>
      <c r="E161" s="288"/>
      <c r="F161" s="95">
        <f>D161*E161</f>
        <v>0</v>
      </c>
    </row>
    <row r="162" spans="1:6" s="96" customFormat="1">
      <c r="A162" s="92" t="s">
        <v>305</v>
      </c>
      <c r="B162" s="94" t="s">
        <v>884</v>
      </c>
      <c r="C162" s="94"/>
      <c r="D162" s="95"/>
      <c r="E162" s="288"/>
      <c r="F162" s="95"/>
    </row>
    <row r="163" spans="1:6" s="96" customFormat="1">
      <c r="A163" s="92"/>
      <c r="B163" s="94" t="s">
        <v>885</v>
      </c>
      <c r="C163" s="94" t="s">
        <v>340</v>
      </c>
      <c r="D163" s="95">
        <v>435</v>
      </c>
      <c r="E163" s="288"/>
      <c r="F163" s="95">
        <f>D163*E163</f>
        <v>0</v>
      </c>
    </row>
    <row r="164" spans="1:6" s="96" customFormat="1">
      <c r="A164" s="92" t="s">
        <v>312</v>
      </c>
      <c r="B164" s="94" t="s">
        <v>886</v>
      </c>
      <c r="C164" s="94"/>
      <c r="D164" s="95"/>
      <c r="E164" s="288"/>
      <c r="F164" s="95"/>
    </row>
    <row r="165" spans="1:6" s="96" customFormat="1">
      <c r="A165" s="92"/>
      <c r="B165" s="94" t="s">
        <v>887</v>
      </c>
      <c r="C165" s="94" t="s">
        <v>340</v>
      </c>
      <c r="D165" s="95">
        <v>435</v>
      </c>
      <c r="E165" s="288"/>
      <c r="F165" s="95">
        <f>D165*E165</f>
        <v>0</v>
      </c>
    </row>
    <row r="166" spans="1:6" s="110" customFormat="1">
      <c r="A166" s="92" t="s">
        <v>319</v>
      </c>
      <c r="B166" s="94" t="s">
        <v>1117</v>
      </c>
      <c r="C166" s="94"/>
      <c r="D166" s="95"/>
      <c r="E166" s="288"/>
      <c r="F166" s="95"/>
    </row>
    <row r="167" spans="1:6" s="110" customFormat="1">
      <c r="A167" s="92"/>
      <c r="B167" s="94" t="s">
        <v>1118</v>
      </c>
      <c r="C167" s="94" t="s">
        <v>6</v>
      </c>
      <c r="D167" s="95">
        <v>15</v>
      </c>
      <c r="E167" s="288"/>
      <c r="F167" s="95">
        <f>D167*E167</f>
        <v>0</v>
      </c>
    </row>
    <row r="168" spans="1:6" s="96" customFormat="1">
      <c r="A168" s="92" t="s">
        <v>457</v>
      </c>
      <c r="B168" s="94" t="s">
        <v>1119</v>
      </c>
      <c r="C168" s="94"/>
      <c r="D168" s="95"/>
      <c r="E168" s="288"/>
      <c r="F168" s="95"/>
    </row>
    <row r="169" spans="1:6" s="96" customFormat="1">
      <c r="A169" s="92"/>
      <c r="B169" s="94" t="s">
        <v>1120</v>
      </c>
      <c r="C169" s="94"/>
      <c r="D169" s="95"/>
      <c r="E169" s="288"/>
      <c r="F169" s="95"/>
    </row>
    <row r="170" spans="1:6" s="96" customFormat="1">
      <c r="A170" s="92"/>
      <c r="B170" s="94" t="s">
        <v>1217</v>
      </c>
      <c r="C170" s="94" t="s">
        <v>6</v>
      </c>
      <c r="D170" s="95">
        <v>10</v>
      </c>
      <c r="E170" s="288"/>
      <c r="F170" s="95">
        <f>D170*E170</f>
        <v>0</v>
      </c>
    </row>
    <row r="171" spans="1:6" s="96" customFormat="1">
      <c r="A171" s="92" t="s">
        <v>325</v>
      </c>
      <c r="B171" s="94" t="s">
        <v>1218</v>
      </c>
      <c r="C171" s="94"/>
      <c r="D171" s="95"/>
      <c r="E171" s="288"/>
      <c r="F171" s="95"/>
    </row>
    <row r="172" spans="1:6" s="96" customFormat="1">
      <c r="A172" s="92"/>
      <c r="B172" s="94" t="s">
        <v>1219</v>
      </c>
      <c r="C172" s="94"/>
      <c r="D172" s="95"/>
      <c r="E172" s="288"/>
      <c r="F172" s="95"/>
    </row>
    <row r="173" spans="1:6" s="96" customFormat="1">
      <c r="A173" s="92"/>
      <c r="B173" s="94" t="s">
        <v>1220</v>
      </c>
      <c r="C173" s="94"/>
      <c r="D173" s="95"/>
      <c r="E173" s="288"/>
      <c r="F173" s="95"/>
    </row>
    <row r="174" spans="1:6" s="96" customFormat="1">
      <c r="A174" s="92"/>
      <c r="B174" s="94" t="s">
        <v>1221</v>
      </c>
      <c r="C174" s="94" t="s">
        <v>6</v>
      </c>
      <c r="D174" s="95">
        <v>15</v>
      </c>
      <c r="E174" s="288"/>
      <c r="F174" s="95">
        <f>D174*E174</f>
        <v>0</v>
      </c>
    </row>
    <row r="175" spans="1:6" s="96" customFormat="1">
      <c r="A175" s="92" t="s">
        <v>332</v>
      </c>
      <c r="B175" s="94" t="s">
        <v>888</v>
      </c>
      <c r="C175" s="94"/>
      <c r="D175" s="95"/>
      <c r="E175" s="288"/>
      <c r="F175" s="95"/>
    </row>
    <row r="176" spans="1:6" s="96" customFormat="1">
      <c r="A176" s="92"/>
      <c r="B176" s="94" t="s">
        <v>1659</v>
      </c>
      <c r="C176" s="94" t="s">
        <v>11</v>
      </c>
      <c r="D176" s="95">
        <v>35</v>
      </c>
      <c r="E176" s="288"/>
      <c r="F176" s="95">
        <f>D176*E176</f>
        <v>0</v>
      </c>
    </row>
    <row r="177" spans="1:6" s="96" customFormat="1">
      <c r="A177" s="92" t="s">
        <v>1129</v>
      </c>
      <c r="B177" s="94" t="s">
        <v>901</v>
      </c>
      <c r="C177" s="94"/>
      <c r="D177" s="95"/>
      <c r="E177" s="288"/>
      <c r="F177" s="95"/>
    </row>
    <row r="178" spans="1:6" s="96" customFormat="1">
      <c r="A178" s="92"/>
      <c r="B178" s="94" t="s">
        <v>902</v>
      </c>
      <c r="C178" s="94" t="s">
        <v>134</v>
      </c>
      <c r="D178" s="95">
        <v>435</v>
      </c>
      <c r="E178" s="288"/>
      <c r="F178" s="95">
        <f>D178*E178</f>
        <v>0</v>
      </c>
    </row>
    <row r="179" spans="1:6" s="110" customFormat="1">
      <c r="A179" s="92" t="s">
        <v>1130</v>
      </c>
      <c r="B179" s="94" t="s">
        <v>897</v>
      </c>
      <c r="C179" s="94"/>
      <c r="D179" s="95"/>
      <c r="E179" s="288"/>
      <c r="F179" s="95"/>
    </row>
    <row r="180" spans="1:6" s="110" customFormat="1">
      <c r="A180" s="92"/>
      <c r="B180" s="94" t="s">
        <v>898</v>
      </c>
      <c r="C180" s="94" t="s">
        <v>11</v>
      </c>
      <c r="D180" s="95">
        <v>3</v>
      </c>
      <c r="E180" s="288"/>
      <c r="F180" s="95">
        <f>D180*E180</f>
        <v>0</v>
      </c>
    </row>
    <row r="181" spans="1:6" s="110" customFormat="1">
      <c r="A181" s="92" t="s">
        <v>1131</v>
      </c>
      <c r="B181" s="94" t="s">
        <v>1132</v>
      </c>
      <c r="C181" s="94"/>
      <c r="D181" s="95"/>
      <c r="E181" s="288"/>
      <c r="F181" s="95"/>
    </row>
    <row r="182" spans="1:6" s="110" customFormat="1" ht="13" thickBot="1">
      <c r="A182" s="92"/>
      <c r="B182" s="94" t="s">
        <v>1133</v>
      </c>
      <c r="C182" s="94" t="s">
        <v>865</v>
      </c>
      <c r="D182" s="95">
        <v>500</v>
      </c>
      <c r="E182" s="288"/>
      <c r="F182" s="95">
        <f>D182*E182</f>
        <v>0</v>
      </c>
    </row>
    <row r="183" spans="1:6" s="96" customFormat="1" ht="13" thickBot="1">
      <c r="A183" s="100"/>
      <c r="B183" s="101" t="s">
        <v>811</v>
      </c>
      <c r="C183" s="102"/>
      <c r="D183" s="103"/>
      <c r="E183" s="289"/>
      <c r="F183" s="104">
        <f>SUM(F139:F182)</f>
        <v>0</v>
      </c>
    </row>
    <row r="184" spans="1:6" s="96" customFormat="1">
      <c r="A184" s="100"/>
      <c r="B184" s="94"/>
      <c r="C184" s="94"/>
      <c r="D184" s="95"/>
      <c r="E184" s="288"/>
      <c r="F184" s="95"/>
    </row>
    <row r="185" spans="1:6" s="96" customFormat="1">
      <c r="A185" s="100" t="s">
        <v>336</v>
      </c>
      <c r="B185" s="93" t="s">
        <v>935</v>
      </c>
      <c r="C185" s="94"/>
      <c r="D185" s="95"/>
      <c r="E185" s="288"/>
      <c r="F185" s="95"/>
    </row>
    <row r="186" spans="1:6" s="96" customFormat="1" ht="13" thickBot="1">
      <c r="A186" s="100"/>
      <c r="B186" s="94" t="s">
        <v>1134</v>
      </c>
      <c r="C186" s="94"/>
      <c r="D186" s="95"/>
      <c r="E186" s="288"/>
      <c r="F186" s="95"/>
    </row>
    <row r="187" spans="1:6" s="96" customFormat="1" ht="13" thickBot="1">
      <c r="A187" s="100"/>
      <c r="B187" s="101" t="s">
        <v>970</v>
      </c>
      <c r="C187" s="102"/>
      <c r="D187" s="103"/>
      <c r="E187" s="289"/>
      <c r="F187" s="104">
        <f>SUM(F185:F186)</f>
        <v>0</v>
      </c>
    </row>
    <row r="188" spans="1:6" s="96" customFormat="1">
      <c r="A188" s="100"/>
      <c r="B188" s="94"/>
      <c r="C188" s="94"/>
      <c r="D188" s="95"/>
      <c r="E188" s="288"/>
      <c r="F188" s="95"/>
    </row>
    <row r="189" spans="1:6" s="96" customFormat="1">
      <c r="A189" s="100" t="s">
        <v>1135</v>
      </c>
      <c r="B189" s="93" t="s">
        <v>18</v>
      </c>
      <c r="C189" s="94"/>
      <c r="D189" s="95"/>
      <c r="E189" s="288"/>
      <c r="F189" s="95"/>
    </row>
    <row r="190" spans="1:6" s="96" customFormat="1">
      <c r="A190" s="92" t="s">
        <v>1136</v>
      </c>
      <c r="B190" s="94" t="s">
        <v>971</v>
      </c>
      <c r="C190" s="94"/>
      <c r="D190" s="95"/>
      <c r="E190" s="288"/>
      <c r="F190" s="95"/>
    </row>
    <row r="191" spans="1:6" s="96" customFormat="1">
      <c r="A191" s="92"/>
      <c r="B191" s="94" t="s">
        <v>972</v>
      </c>
      <c r="C191" s="94"/>
      <c r="D191" s="95"/>
      <c r="E191" s="288"/>
      <c r="F191" s="95"/>
    </row>
    <row r="192" spans="1:6" s="96" customFormat="1">
      <c r="A192" s="100"/>
      <c r="B192" s="94" t="s">
        <v>973</v>
      </c>
      <c r="C192" s="94" t="s">
        <v>865</v>
      </c>
      <c r="D192" s="95">
        <v>1</v>
      </c>
      <c r="E192" s="288"/>
      <c r="F192" s="95">
        <f>D192*E192</f>
        <v>0</v>
      </c>
    </row>
    <row r="193" spans="1:6" s="110" customFormat="1">
      <c r="A193" s="92" t="s">
        <v>1137</v>
      </c>
      <c r="B193" s="94" t="s">
        <v>1138</v>
      </c>
      <c r="C193" s="94"/>
      <c r="D193" s="95"/>
      <c r="E193" s="288"/>
      <c r="F193" s="95"/>
    </row>
    <row r="194" spans="1:6" s="110" customFormat="1">
      <c r="A194" s="92"/>
      <c r="B194" s="94" t="s">
        <v>976</v>
      </c>
      <c r="C194" s="94"/>
      <c r="D194" s="95"/>
      <c r="E194" s="288"/>
      <c r="F194" s="95"/>
    </row>
    <row r="195" spans="1:6" s="110" customFormat="1">
      <c r="A195" s="92"/>
      <c r="B195" s="94" t="s">
        <v>977</v>
      </c>
      <c r="C195" s="94" t="s">
        <v>865</v>
      </c>
      <c r="D195" s="95">
        <v>1</v>
      </c>
      <c r="E195" s="288"/>
      <c r="F195" s="95">
        <f>D195*E195</f>
        <v>0</v>
      </c>
    </row>
    <row r="196" spans="1:6" s="96" customFormat="1">
      <c r="A196" s="92" t="s">
        <v>1139</v>
      </c>
      <c r="B196" s="94" t="s">
        <v>1140</v>
      </c>
      <c r="C196" s="94"/>
      <c r="D196" s="95"/>
      <c r="E196" s="288"/>
      <c r="F196" s="95"/>
    </row>
    <row r="197" spans="1:6" s="96" customFormat="1" ht="13" thickBot="1">
      <c r="A197" s="92"/>
      <c r="B197" s="94" t="s">
        <v>979</v>
      </c>
      <c r="C197" s="94" t="s">
        <v>865</v>
      </c>
      <c r="D197" s="95">
        <v>1</v>
      </c>
      <c r="E197" s="288"/>
      <c r="F197" s="95">
        <f>D197*E197</f>
        <v>0</v>
      </c>
    </row>
    <row r="198" spans="1:6" s="96" customFormat="1" ht="13" thickBot="1">
      <c r="A198" s="100"/>
      <c r="B198" s="101" t="s">
        <v>19</v>
      </c>
      <c r="C198" s="102"/>
      <c r="D198" s="103"/>
      <c r="E198" s="289"/>
      <c r="F198" s="104">
        <f>SUM(F189:F197)</f>
        <v>0</v>
      </c>
    </row>
    <row r="199" spans="1:6" s="96" customFormat="1">
      <c r="A199" s="100"/>
      <c r="B199" s="94"/>
      <c r="C199" s="94"/>
      <c r="D199" s="95"/>
      <c r="E199" s="288"/>
      <c r="F199" s="95"/>
    </row>
    <row r="200" spans="1:6" s="96" customFormat="1">
      <c r="A200" s="100" t="s">
        <v>1141</v>
      </c>
      <c r="B200" s="93" t="s">
        <v>983</v>
      </c>
      <c r="C200" s="94"/>
      <c r="D200" s="95"/>
      <c r="E200" s="288"/>
      <c r="F200" s="95"/>
    </row>
    <row r="201" spans="1:6" s="110" customFormat="1">
      <c r="A201" s="92" t="s">
        <v>1142</v>
      </c>
      <c r="B201" s="94" t="s">
        <v>1222</v>
      </c>
      <c r="C201" s="94"/>
      <c r="D201" s="95"/>
      <c r="E201" s="288"/>
      <c r="F201" s="95"/>
    </row>
    <row r="202" spans="1:6" s="110" customFormat="1">
      <c r="A202" s="92"/>
      <c r="B202" s="94" t="s">
        <v>1183</v>
      </c>
      <c r="C202" s="94"/>
      <c r="D202" s="95"/>
      <c r="E202" s="288"/>
      <c r="F202" s="95"/>
    </row>
    <row r="203" spans="1:6" s="110" customFormat="1">
      <c r="A203" s="92"/>
      <c r="B203" s="94" t="s">
        <v>1184</v>
      </c>
      <c r="C203" s="94" t="s">
        <v>865</v>
      </c>
      <c r="D203" s="95">
        <v>1</v>
      </c>
      <c r="E203" s="288"/>
      <c r="F203" s="95">
        <f>D203*E203</f>
        <v>0</v>
      </c>
    </row>
    <row r="204" spans="1:6" s="96" customFormat="1">
      <c r="A204" s="92" t="s">
        <v>1143</v>
      </c>
      <c r="B204" s="94" t="s">
        <v>1182</v>
      </c>
      <c r="C204" s="94"/>
      <c r="D204" s="95"/>
      <c r="E204" s="288"/>
      <c r="F204" s="95"/>
    </row>
    <row r="205" spans="1:6" s="96" customFormat="1">
      <c r="A205" s="92"/>
      <c r="B205" s="94" t="s">
        <v>1183</v>
      </c>
      <c r="C205" s="94"/>
      <c r="D205" s="95"/>
      <c r="E205" s="288"/>
      <c r="F205" s="95"/>
    </row>
    <row r="206" spans="1:6" s="96" customFormat="1">
      <c r="A206" s="92"/>
      <c r="B206" s="94" t="s">
        <v>1184</v>
      </c>
      <c r="C206" s="94" t="s">
        <v>865</v>
      </c>
      <c r="D206" s="95">
        <v>3</v>
      </c>
      <c r="E206" s="288"/>
      <c r="F206" s="95">
        <f>D206*E206</f>
        <v>0</v>
      </c>
    </row>
    <row r="207" spans="1:6" s="110" customFormat="1">
      <c r="A207" s="92" t="s">
        <v>1148</v>
      </c>
      <c r="B207" s="94" t="s">
        <v>1144</v>
      </c>
      <c r="C207" s="94"/>
      <c r="D207" s="95"/>
      <c r="E207" s="288"/>
      <c r="F207" s="95"/>
    </row>
    <row r="208" spans="1:6" s="110" customFormat="1">
      <c r="A208" s="92"/>
      <c r="B208" s="94" t="s">
        <v>1145</v>
      </c>
      <c r="C208" s="94"/>
      <c r="D208" s="95"/>
      <c r="E208" s="288"/>
      <c r="F208" s="95"/>
    </row>
    <row r="209" spans="1:6" s="110" customFormat="1">
      <c r="A209" s="92"/>
      <c r="B209" s="94" t="s">
        <v>1146</v>
      </c>
      <c r="C209" s="94" t="s">
        <v>865</v>
      </c>
      <c r="D209" s="95">
        <v>1</v>
      </c>
      <c r="E209" s="288"/>
      <c r="F209" s="95">
        <f>D209*E209</f>
        <v>0</v>
      </c>
    </row>
    <row r="210" spans="1:6" s="96" customFormat="1">
      <c r="A210" s="92" t="s">
        <v>1149</v>
      </c>
      <c r="B210" s="94" t="s">
        <v>988</v>
      </c>
      <c r="C210" s="94" t="s">
        <v>37</v>
      </c>
      <c r="D210" s="95">
        <v>1</v>
      </c>
      <c r="E210" s="288"/>
      <c r="F210" s="95">
        <f>D210*E210</f>
        <v>0</v>
      </c>
    </row>
    <row r="211" spans="1:6" s="110" customFormat="1">
      <c r="A211" s="92" t="s">
        <v>1223</v>
      </c>
      <c r="B211" s="94" t="s">
        <v>1150</v>
      </c>
      <c r="C211" s="94"/>
      <c r="D211" s="95"/>
      <c r="E211" s="288"/>
      <c r="F211" s="95"/>
    </row>
    <row r="212" spans="1:6" s="110" customFormat="1">
      <c r="A212" s="92"/>
      <c r="B212" s="94" t="s">
        <v>1151</v>
      </c>
      <c r="C212" s="94" t="s">
        <v>780</v>
      </c>
      <c r="D212" s="95">
        <v>13</v>
      </c>
      <c r="E212" s="288"/>
      <c r="F212" s="95">
        <f>D212*E212</f>
        <v>0</v>
      </c>
    </row>
    <row r="213" spans="1:6" s="110" customFormat="1">
      <c r="A213" s="92" t="s">
        <v>1224</v>
      </c>
      <c r="B213" s="94" t="s">
        <v>1153</v>
      </c>
      <c r="C213" s="94"/>
      <c r="D213" s="95"/>
      <c r="E213" s="95"/>
      <c r="F213" s="95"/>
    </row>
    <row r="214" spans="1:6" s="110" customFormat="1">
      <c r="A214" s="92"/>
      <c r="B214" s="94" t="s">
        <v>1154</v>
      </c>
      <c r="C214" s="94"/>
      <c r="D214" s="95"/>
      <c r="E214" s="95"/>
      <c r="F214" s="95"/>
    </row>
    <row r="215" spans="1:6" s="110" customFormat="1">
      <c r="A215" s="92"/>
      <c r="B215" s="94" t="s">
        <v>1155</v>
      </c>
      <c r="C215" s="94"/>
      <c r="D215" s="95"/>
      <c r="E215" s="95"/>
      <c r="F215" s="95"/>
    </row>
    <row r="216" spans="1:6" s="110" customFormat="1" ht="13" thickBot="1">
      <c r="A216" s="92"/>
      <c r="B216" s="94" t="s">
        <v>1156</v>
      </c>
      <c r="C216" s="94"/>
      <c r="D216" s="95"/>
      <c r="E216" s="95"/>
      <c r="F216" s="95"/>
    </row>
    <row r="217" spans="1:6" s="96" customFormat="1" ht="13" thickBot="1">
      <c r="A217" s="100"/>
      <c r="B217" s="101" t="s">
        <v>989</v>
      </c>
      <c r="C217" s="102"/>
      <c r="D217" s="103"/>
      <c r="E217" s="103"/>
      <c r="F217" s="104">
        <f>SUM(F200:F212)</f>
        <v>0</v>
      </c>
    </row>
    <row r="218" spans="1:6" s="96" customFormat="1">
      <c r="A218" s="100"/>
      <c r="B218" s="94"/>
      <c r="C218" s="94"/>
      <c r="D218" s="95"/>
      <c r="E218" s="95"/>
      <c r="F218" s="95"/>
    </row>
    <row r="219" spans="1:6" s="96" customFormat="1" ht="11.25" customHeight="1">
      <c r="A219" s="100"/>
      <c r="B219" s="93" t="s">
        <v>1</v>
      </c>
      <c r="C219" s="94"/>
      <c r="D219" s="95"/>
      <c r="E219" s="95"/>
      <c r="F219" s="95"/>
    </row>
    <row r="220" spans="1:6" s="96" customFormat="1">
      <c r="A220" s="100"/>
      <c r="B220" s="93"/>
      <c r="C220" s="94"/>
      <c r="D220" s="95"/>
      <c r="E220" s="95"/>
      <c r="F220" s="95"/>
    </row>
    <row r="221" spans="1:6" s="96" customFormat="1">
      <c r="A221" s="105" t="str">
        <f>A7</f>
        <v>1.00</v>
      </c>
      <c r="B221" s="106" t="str">
        <f>B7</f>
        <v>RAZSVETLJAVA</v>
      </c>
      <c r="C221" s="94"/>
      <c r="D221" s="95"/>
      <c r="E221" s="95"/>
      <c r="F221" s="95">
        <f>F59</f>
        <v>0</v>
      </c>
    </row>
    <row r="222" spans="1:6" s="96" customFormat="1">
      <c r="A222" s="105"/>
      <c r="B222" s="106"/>
      <c r="C222" s="94"/>
      <c r="D222" s="95"/>
      <c r="E222" s="95"/>
      <c r="F222" s="95"/>
    </row>
    <row r="223" spans="1:6" s="96" customFormat="1">
      <c r="A223" s="105" t="str">
        <f>A61</f>
        <v>2.00</v>
      </c>
      <c r="B223" s="106" t="str">
        <f>B61</f>
        <v>INSTALACIJSKI MATERIAL</v>
      </c>
      <c r="C223" s="94"/>
      <c r="D223" s="95"/>
      <c r="E223" s="95"/>
      <c r="F223" s="95">
        <f>F80</f>
        <v>0</v>
      </c>
    </row>
    <row r="224" spans="1:6" s="96" customFormat="1">
      <c r="A224" s="105"/>
      <c r="B224" s="106"/>
      <c r="C224" s="94"/>
      <c r="D224" s="95"/>
      <c r="E224" s="95"/>
      <c r="F224" s="95"/>
    </row>
    <row r="225" spans="1:6" s="96" customFormat="1">
      <c r="A225" s="105" t="str">
        <f>A82</f>
        <v>3.00</v>
      </c>
      <c r="B225" s="106" t="str">
        <f>B82</f>
        <v>KABLI IN IZVODI</v>
      </c>
      <c r="C225" s="94"/>
      <c r="D225" s="95"/>
      <c r="E225" s="95"/>
      <c r="F225" s="95">
        <f>F98</f>
        <v>0</v>
      </c>
    </row>
    <row r="226" spans="1:6" s="96" customFormat="1">
      <c r="A226" s="105"/>
      <c r="B226" s="106"/>
      <c r="C226" s="94"/>
      <c r="D226" s="95"/>
      <c r="E226" s="95"/>
      <c r="F226" s="95"/>
    </row>
    <row r="227" spans="1:6" s="96" customFormat="1">
      <c r="A227" s="105" t="str">
        <f>A100</f>
        <v>4.00</v>
      </c>
      <c r="B227" s="106" t="str">
        <f>B100</f>
        <v>RAZDELILCI</v>
      </c>
      <c r="C227" s="94"/>
      <c r="D227" s="95"/>
      <c r="E227" s="95"/>
      <c r="F227" s="95">
        <f>F121</f>
        <v>0</v>
      </c>
    </row>
    <row r="228" spans="1:6" s="96" customFormat="1">
      <c r="A228" s="105"/>
      <c r="B228" s="106"/>
      <c r="C228" s="94"/>
      <c r="D228" s="95"/>
      <c r="E228" s="95"/>
      <c r="F228" s="95"/>
    </row>
    <row r="229" spans="1:6" s="96" customFormat="1">
      <c r="A229" s="105" t="str">
        <f>A123</f>
        <v>5.00</v>
      </c>
      <c r="B229" s="106" t="str">
        <f>B123</f>
        <v>STRELOVODNA NAPRAVA</v>
      </c>
      <c r="C229" s="94"/>
      <c r="D229" s="95"/>
      <c r="E229" s="95"/>
      <c r="F229" s="95">
        <f>F137</f>
        <v>0</v>
      </c>
    </row>
    <row r="230" spans="1:6" s="96" customFormat="1">
      <c r="A230" s="105"/>
      <c r="B230" s="106"/>
      <c r="C230" s="94"/>
      <c r="D230" s="95"/>
      <c r="E230" s="95"/>
      <c r="F230" s="95"/>
    </row>
    <row r="231" spans="1:6" s="96" customFormat="1">
      <c r="A231" s="105" t="str">
        <f>A139</f>
        <v>6.00</v>
      </c>
      <c r="B231" s="106" t="str">
        <f>B139</f>
        <v>GRADBENA DELA</v>
      </c>
      <c r="C231" s="94"/>
      <c r="D231" s="95"/>
      <c r="E231" s="95"/>
      <c r="F231" s="95">
        <f>F183</f>
        <v>0</v>
      </c>
    </row>
    <row r="232" spans="1:6" s="96" customFormat="1">
      <c r="A232" s="105"/>
      <c r="B232" s="106"/>
      <c r="C232" s="94"/>
      <c r="D232" s="95"/>
      <c r="E232" s="95"/>
      <c r="F232" s="95"/>
    </row>
    <row r="233" spans="1:6" s="96" customFormat="1">
      <c r="A233" s="105" t="str">
        <f>A185</f>
        <v>7.00</v>
      </c>
      <c r="B233" s="106" t="str">
        <f>B185</f>
        <v>NN DOVOD, STROŠKI JP ELEKTRO, POGODBE</v>
      </c>
      <c r="C233" s="94"/>
      <c r="D233" s="95"/>
      <c r="E233" s="95"/>
      <c r="F233" s="95">
        <f>F187</f>
        <v>0</v>
      </c>
    </row>
    <row r="234" spans="1:6" s="96" customFormat="1">
      <c r="A234" s="105"/>
      <c r="B234" s="106"/>
      <c r="C234" s="94"/>
      <c r="D234" s="95"/>
      <c r="E234" s="95"/>
      <c r="F234" s="95"/>
    </row>
    <row r="235" spans="1:6" s="96" customFormat="1">
      <c r="A235" s="105" t="str">
        <f>A189</f>
        <v>8.00</v>
      </c>
      <c r="B235" s="106" t="str">
        <f>B189</f>
        <v>TUJE STORITVE</v>
      </c>
      <c r="C235" s="94"/>
      <c r="D235" s="95"/>
      <c r="E235" s="95"/>
      <c r="F235" s="95">
        <f>F198</f>
        <v>0</v>
      </c>
    </row>
    <row r="236" spans="1:6" s="96" customFormat="1">
      <c r="A236" s="105"/>
      <c r="B236" s="106"/>
      <c r="C236" s="94"/>
      <c r="D236" s="95"/>
      <c r="E236" s="95"/>
      <c r="F236" s="95"/>
    </row>
    <row r="237" spans="1:6" s="96" customFormat="1">
      <c r="A237" s="105" t="str">
        <f>A200</f>
        <v>9.00</v>
      </c>
      <c r="B237" s="106" t="str">
        <f>B200</f>
        <v>OSTALO</v>
      </c>
      <c r="C237" s="94"/>
      <c r="D237" s="95"/>
      <c r="E237" s="95"/>
      <c r="F237" s="95">
        <f>F217</f>
        <v>0</v>
      </c>
    </row>
    <row r="238" spans="1:6" s="96" customFormat="1" ht="13" thickBot="1">
      <c r="A238" s="105"/>
      <c r="B238" s="106"/>
      <c r="C238" s="94"/>
      <c r="D238" s="95"/>
      <c r="E238" s="95"/>
      <c r="F238" s="95"/>
    </row>
    <row r="239" spans="1:6" s="96" customFormat="1" ht="13" thickBot="1">
      <c r="A239" s="100"/>
      <c r="B239" s="101" t="s">
        <v>2</v>
      </c>
      <c r="C239" s="102"/>
      <c r="D239" s="103"/>
      <c r="E239" s="103"/>
      <c r="F239" s="104">
        <f>SUM(F219:F238)</f>
        <v>0</v>
      </c>
    </row>
    <row r="240" spans="1:6" s="96" customFormat="1" ht="13" thickBot="1">
      <c r="A240" s="100"/>
      <c r="B240" s="94" t="s">
        <v>125</v>
      </c>
      <c r="C240" s="94"/>
      <c r="D240" s="95"/>
      <c r="E240" s="95"/>
      <c r="F240" s="95">
        <f>F239*0.22</f>
        <v>0</v>
      </c>
    </row>
    <row r="241" spans="1:6" s="96" customFormat="1" ht="13" thickBot="1">
      <c r="A241" s="100"/>
      <c r="B241" s="101" t="s">
        <v>38</v>
      </c>
      <c r="C241" s="102"/>
      <c r="D241" s="103"/>
      <c r="E241" s="103"/>
      <c r="F241" s="104">
        <f>SUM(F239:F240)</f>
        <v>0</v>
      </c>
    </row>
    <row r="242" spans="1:6" s="96" customFormat="1">
      <c r="A242" s="92"/>
      <c r="B242" s="94"/>
      <c r="C242" s="94"/>
      <c r="D242" s="95"/>
      <c r="E242" s="95"/>
      <c r="F242" s="95"/>
    </row>
    <row r="243" spans="1:6" s="96" customFormat="1">
      <c r="A243" s="92"/>
      <c r="B243" s="94"/>
      <c r="C243" s="94"/>
      <c r="D243" s="95"/>
      <c r="E243" s="95"/>
      <c r="F243" s="95"/>
    </row>
    <row r="244" spans="1:6" s="96" customFormat="1">
      <c r="A244" s="92"/>
      <c r="B244" s="94"/>
      <c r="C244" s="94"/>
      <c r="D244" s="95"/>
      <c r="E244" s="95"/>
      <c r="F244" s="95"/>
    </row>
    <row r="245" spans="1:6" s="96" customFormat="1">
      <c r="A245" s="92"/>
      <c r="B245" s="94"/>
      <c r="C245" s="94"/>
      <c r="D245" s="95"/>
      <c r="E245" s="95"/>
      <c r="F245" s="95"/>
    </row>
    <row r="246" spans="1:6" s="96" customFormat="1">
      <c r="A246" s="92"/>
      <c r="B246" s="94"/>
      <c r="C246" s="94"/>
      <c r="D246" s="95"/>
      <c r="E246" s="95"/>
      <c r="F246" s="95"/>
    </row>
    <row r="247" spans="1:6" s="96" customFormat="1">
      <c r="A247" s="92"/>
      <c r="B247" s="94"/>
      <c r="C247" s="94"/>
      <c r="D247" s="95"/>
      <c r="E247" s="95"/>
      <c r="F247" s="95"/>
    </row>
    <row r="248" spans="1:6" s="96" customFormat="1">
      <c r="A248" s="92"/>
      <c r="B248" s="94"/>
      <c r="C248" s="94"/>
      <c r="D248" s="95"/>
      <c r="E248" s="95"/>
      <c r="F248" s="95"/>
    </row>
    <row r="249" spans="1:6" s="96" customFormat="1">
      <c r="A249" s="92"/>
      <c r="B249" s="94"/>
      <c r="C249" s="94"/>
      <c r="D249" s="95"/>
      <c r="E249" s="95"/>
      <c r="F249" s="95"/>
    </row>
    <row r="250" spans="1:6" s="96" customFormat="1">
      <c r="A250" s="92"/>
      <c r="B250" s="94"/>
      <c r="C250" s="94"/>
      <c r="D250" s="95"/>
      <c r="E250" s="95"/>
      <c r="F250" s="95"/>
    </row>
    <row r="251" spans="1:6" s="96" customFormat="1">
      <c r="A251" s="92"/>
      <c r="B251" s="94"/>
      <c r="C251" s="94"/>
      <c r="D251" s="95"/>
      <c r="E251" s="95"/>
      <c r="F251" s="95"/>
    </row>
    <row r="252" spans="1:6" s="96" customFormat="1">
      <c r="A252" s="92"/>
      <c r="B252" s="94"/>
      <c r="C252" s="94"/>
      <c r="D252" s="95"/>
      <c r="E252" s="95"/>
      <c r="F252" s="95"/>
    </row>
    <row r="253" spans="1:6" s="96" customFormat="1">
      <c r="A253" s="92"/>
      <c r="B253" s="94"/>
      <c r="C253" s="94"/>
      <c r="D253" s="95"/>
      <c r="E253" s="95"/>
      <c r="F253" s="95"/>
    </row>
    <row r="254" spans="1:6" s="96" customFormat="1">
      <c r="A254" s="92"/>
      <c r="B254" s="94"/>
      <c r="C254" s="94"/>
      <c r="D254" s="95"/>
      <c r="E254" s="95"/>
      <c r="F254" s="95"/>
    </row>
    <row r="255" spans="1:6" s="96" customFormat="1">
      <c r="A255" s="92"/>
      <c r="B255" s="94"/>
      <c r="C255" s="94"/>
      <c r="D255" s="95"/>
      <c r="E255" s="95"/>
      <c r="F255" s="95"/>
    </row>
    <row r="256" spans="1:6" s="96" customFormat="1">
      <c r="A256" s="92"/>
      <c r="B256" s="94"/>
      <c r="C256" s="94"/>
      <c r="D256" s="95"/>
      <c r="E256" s="95"/>
      <c r="F256" s="95"/>
    </row>
    <row r="257" spans="1:6" s="96" customFormat="1">
      <c r="A257" s="92"/>
      <c r="B257" s="94"/>
      <c r="C257" s="94"/>
      <c r="D257" s="95"/>
      <c r="E257" s="95"/>
      <c r="F257" s="95"/>
    </row>
    <row r="258" spans="1:6" s="96" customFormat="1">
      <c r="A258" s="92"/>
      <c r="B258" s="94"/>
      <c r="C258" s="94"/>
      <c r="D258" s="95"/>
      <c r="E258" s="95"/>
      <c r="F258" s="95"/>
    </row>
    <row r="259" spans="1:6" s="96" customFormat="1">
      <c r="A259" s="92"/>
      <c r="B259" s="94"/>
      <c r="C259" s="94"/>
      <c r="D259" s="95"/>
      <c r="E259" s="95"/>
      <c r="F259" s="95"/>
    </row>
    <row r="260" spans="1:6" s="96" customFormat="1">
      <c r="A260" s="92"/>
      <c r="B260" s="94"/>
      <c r="C260" s="94"/>
      <c r="D260" s="95"/>
      <c r="E260" s="95"/>
      <c r="F260" s="95"/>
    </row>
    <row r="261" spans="1:6" s="96" customFormat="1">
      <c r="A261" s="92"/>
      <c r="B261" s="94"/>
      <c r="C261" s="94"/>
      <c r="D261" s="95"/>
      <c r="E261" s="95"/>
      <c r="F261" s="95"/>
    </row>
    <row r="262" spans="1:6" s="96" customFormat="1">
      <c r="A262" s="92"/>
      <c r="B262" s="94"/>
      <c r="C262" s="94"/>
      <c r="D262" s="95"/>
      <c r="E262" s="95"/>
      <c r="F262" s="95"/>
    </row>
    <row r="263" spans="1:6" s="96" customFormat="1">
      <c r="A263" s="92"/>
      <c r="B263" s="94"/>
      <c r="C263" s="94"/>
      <c r="D263" s="95"/>
      <c r="E263" s="95"/>
      <c r="F263" s="95"/>
    </row>
    <row r="264" spans="1:6" s="96" customFormat="1">
      <c r="A264" s="92"/>
      <c r="B264" s="94"/>
      <c r="C264" s="94"/>
      <c r="D264" s="95"/>
      <c r="E264" s="95"/>
      <c r="F264" s="95"/>
    </row>
    <row r="265" spans="1:6" s="96" customFormat="1">
      <c r="A265" s="92"/>
      <c r="B265" s="94"/>
      <c r="C265" s="94"/>
      <c r="D265" s="95"/>
      <c r="E265" s="95"/>
      <c r="F265" s="95"/>
    </row>
    <row r="266" spans="1:6" s="96" customFormat="1">
      <c r="A266" s="92"/>
      <c r="B266" s="94"/>
      <c r="C266" s="94"/>
      <c r="D266" s="95"/>
      <c r="E266" s="95"/>
      <c r="F266" s="95"/>
    </row>
    <row r="267" spans="1:6" s="96" customFormat="1">
      <c r="A267" s="92"/>
      <c r="B267" s="94"/>
      <c r="C267" s="94"/>
      <c r="D267" s="95"/>
      <c r="E267" s="95"/>
      <c r="F267" s="95"/>
    </row>
    <row r="268" spans="1:6" s="96" customFormat="1">
      <c r="A268" s="92"/>
      <c r="B268" s="94"/>
      <c r="C268" s="94"/>
      <c r="D268" s="95"/>
      <c r="E268" s="95"/>
      <c r="F268" s="95"/>
    </row>
    <row r="269" spans="1:6" s="96" customFormat="1">
      <c r="A269" s="92"/>
      <c r="B269" s="94"/>
      <c r="C269" s="94"/>
      <c r="D269" s="95"/>
      <c r="E269" s="95"/>
      <c r="F269" s="95"/>
    </row>
    <row r="270" spans="1:6" s="96" customFormat="1">
      <c r="A270" s="92"/>
      <c r="B270" s="94"/>
      <c r="C270" s="94"/>
      <c r="D270" s="95"/>
      <c r="E270" s="95"/>
      <c r="F270" s="95"/>
    </row>
    <row r="271" spans="1:6" s="96" customFormat="1">
      <c r="A271" s="92"/>
      <c r="B271" s="94"/>
      <c r="C271" s="94"/>
      <c r="D271" s="95"/>
      <c r="E271" s="95"/>
      <c r="F271" s="95"/>
    </row>
    <row r="272" spans="1:6" s="96" customFormat="1">
      <c r="A272" s="92"/>
      <c r="B272" s="94"/>
      <c r="C272" s="94"/>
      <c r="D272" s="95"/>
      <c r="E272" s="95"/>
      <c r="F272" s="95"/>
    </row>
    <row r="273" spans="1:6" s="96" customFormat="1">
      <c r="A273" s="92"/>
      <c r="B273" s="94"/>
      <c r="C273" s="94"/>
      <c r="D273" s="95"/>
      <c r="E273" s="95"/>
      <c r="F273" s="95"/>
    </row>
    <row r="274" spans="1:6" s="96" customFormat="1">
      <c r="A274" s="105"/>
      <c r="B274" s="106"/>
      <c r="C274" s="94"/>
      <c r="D274" s="95"/>
      <c r="E274" s="95"/>
      <c r="F274" s="95"/>
    </row>
    <row r="275" spans="1:6" s="96" customFormat="1">
      <c r="A275" s="105"/>
      <c r="B275" s="106"/>
      <c r="C275" s="94"/>
      <c r="D275" s="95"/>
      <c r="E275" s="95"/>
      <c r="F275" s="95"/>
    </row>
    <row r="276" spans="1:6" s="96" customFormat="1">
      <c r="A276" s="105"/>
      <c r="B276" s="106"/>
      <c r="C276" s="94"/>
      <c r="D276" s="95"/>
      <c r="E276" s="95"/>
      <c r="F276" s="95"/>
    </row>
    <row r="277" spans="1:6" s="96" customFormat="1">
      <c r="A277" s="92"/>
      <c r="B277" s="94"/>
      <c r="C277" s="94"/>
      <c r="D277" s="95"/>
      <c r="E277" s="95"/>
      <c r="F277" s="95"/>
    </row>
    <row r="278" spans="1:6" s="96" customFormat="1">
      <c r="A278" s="92"/>
      <c r="B278" s="94"/>
      <c r="C278" s="94"/>
      <c r="D278" s="95"/>
      <c r="E278" s="95"/>
      <c r="F278" s="95"/>
    </row>
    <row r="279" spans="1:6" s="96" customFormat="1">
      <c r="A279" s="92"/>
      <c r="B279" s="94"/>
      <c r="C279" s="94"/>
      <c r="D279" s="95"/>
      <c r="E279" s="95"/>
      <c r="F279" s="95"/>
    </row>
    <row r="280" spans="1:6" s="96" customFormat="1">
      <c r="A280" s="92"/>
      <c r="B280" s="94"/>
      <c r="C280" s="94"/>
      <c r="D280" s="95"/>
      <c r="E280" s="95"/>
      <c r="F280" s="95"/>
    </row>
    <row r="281" spans="1:6" s="96" customFormat="1">
      <c r="A281" s="92"/>
      <c r="B281" s="94"/>
      <c r="C281" s="94"/>
      <c r="D281" s="95"/>
      <c r="E281" s="95"/>
      <c r="F281" s="95"/>
    </row>
    <row r="282" spans="1:6" s="96" customFormat="1">
      <c r="A282" s="92"/>
      <c r="B282" s="94"/>
      <c r="C282" s="94"/>
      <c r="D282" s="95"/>
      <c r="E282" s="95"/>
      <c r="F282" s="95"/>
    </row>
    <row r="283" spans="1:6" s="96" customFormat="1">
      <c r="A283" s="92"/>
      <c r="B283" s="94"/>
      <c r="C283" s="94"/>
      <c r="D283" s="95"/>
      <c r="E283" s="95"/>
      <c r="F283" s="95"/>
    </row>
    <row r="284" spans="1:6" s="96" customFormat="1">
      <c r="A284" s="92"/>
      <c r="B284" s="94"/>
      <c r="C284" s="94"/>
      <c r="D284" s="95"/>
      <c r="E284" s="95"/>
      <c r="F284" s="95"/>
    </row>
    <row r="285" spans="1:6" s="96" customFormat="1">
      <c r="A285" s="92"/>
      <c r="B285" s="94"/>
      <c r="C285" s="94"/>
      <c r="D285" s="95"/>
      <c r="E285" s="95"/>
      <c r="F285" s="95"/>
    </row>
    <row r="286" spans="1:6" s="96" customFormat="1">
      <c r="A286" s="92"/>
      <c r="B286" s="94"/>
      <c r="C286" s="94"/>
      <c r="D286" s="95"/>
      <c r="E286" s="95"/>
      <c r="F286" s="95"/>
    </row>
    <row r="287" spans="1:6" s="96" customFormat="1">
      <c r="A287" s="92"/>
      <c r="B287" s="94"/>
      <c r="C287" s="94"/>
      <c r="D287" s="95"/>
      <c r="E287" s="95"/>
      <c r="F287" s="95"/>
    </row>
    <row r="288" spans="1:6" s="96" customFormat="1">
      <c r="A288" s="92"/>
      <c r="B288" s="94"/>
      <c r="C288" s="94"/>
      <c r="D288" s="95"/>
      <c r="E288" s="95"/>
      <c r="F288" s="95"/>
    </row>
    <row r="289" spans="1:6" s="96" customFormat="1">
      <c r="A289" s="92"/>
      <c r="B289" s="94"/>
      <c r="C289" s="94"/>
      <c r="D289" s="95"/>
      <c r="E289" s="95"/>
      <c r="F289" s="95"/>
    </row>
    <row r="290" spans="1:6" s="96" customFormat="1">
      <c r="A290" s="92"/>
      <c r="B290" s="94"/>
      <c r="C290" s="94"/>
      <c r="D290" s="95"/>
      <c r="E290" s="95"/>
      <c r="F290" s="95"/>
    </row>
    <row r="291" spans="1:6" s="96" customFormat="1">
      <c r="A291" s="92"/>
      <c r="B291" s="94"/>
      <c r="C291" s="94"/>
      <c r="D291" s="95"/>
      <c r="E291" s="95"/>
      <c r="F291" s="9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2"/>
  <sheetViews>
    <sheetView view="pageBreakPreview" topLeftCell="A106" zoomScaleNormal="100" zoomScaleSheetLayoutView="100" workbookViewId="0">
      <selection activeCell="C47" sqref="C47"/>
    </sheetView>
  </sheetViews>
  <sheetFormatPr defaultRowHeight="10.35"/>
  <cols>
    <col min="1" max="1" width="14.703125" style="71" customWidth="1"/>
    <col min="2" max="2" width="7" style="71" customWidth="1"/>
    <col min="3" max="3" width="48" style="71" customWidth="1"/>
    <col min="4" max="4" width="18.703125" style="71" customWidth="1"/>
    <col min="5" max="256" width="9.1171875" style="71"/>
    <col min="257" max="257" width="14.703125" style="71" customWidth="1"/>
    <col min="258" max="258" width="7" style="71" customWidth="1"/>
    <col min="259" max="259" width="47.1171875" style="71" customWidth="1"/>
    <col min="260" max="260" width="18.703125" style="71" customWidth="1"/>
    <col min="261" max="512" width="9.1171875" style="71"/>
    <col min="513" max="513" width="14.703125" style="71" customWidth="1"/>
    <col min="514" max="514" width="7" style="71" customWidth="1"/>
    <col min="515" max="515" width="47.1171875" style="71" customWidth="1"/>
    <col min="516" max="516" width="18.703125" style="71" customWidth="1"/>
    <col min="517" max="768" width="9.1171875" style="71"/>
    <col min="769" max="769" width="14.703125" style="71" customWidth="1"/>
    <col min="770" max="770" width="7" style="71" customWidth="1"/>
    <col min="771" max="771" width="47.1171875" style="71" customWidth="1"/>
    <col min="772" max="772" width="18.703125" style="71" customWidth="1"/>
    <col min="773" max="1024" width="9.1171875" style="71"/>
    <col min="1025" max="1025" width="14.703125" style="71" customWidth="1"/>
    <col min="1026" max="1026" width="7" style="71" customWidth="1"/>
    <col min="1027" max="1027" width="47.1171875" style="71" customWidth="1"/>
    <col min="1028" max="1028" width="18.703125" style="71" customWidth="1"/>
    <col min="1029" max="1280" width="9.1171875" style="71"/>
    <col min="1281" max="1281" width="14.703125" style="71" customWidth="1"/>
    <col min="1282" max="1282" width="7" style="71" customWidth="1"/>
    <col min="1283" max="1283" width="47.1171875" style="71" customWidth="1"/>
    <col min="1284" max="1284" width="18.703125" style="71" customWidth="1"/>
    <col min="1285" max="1536" width="9.1171875" style="71"/>
    <col min="1537" max="1537" width="14.703125" style="71" customWidth="1"/>
    <col min="1538" max="1538" width="7" style="71" customWidth="1"/>
    <col min="1539" max="1539" width="47.1171875" style="71" customWidth="1"/>
    <col min="1540" max="1540" width="18.703125" style="71" customWidth="1"/>
    <col min="1541" max="1792" width="9.1171875" style="71"/>
    <col min="1793" max="1793" width="14.703125" style="71" customWidth="1"/>
    <col min="1794" max="1794" width="7" style="71" customWidth="1"/>
    <col min="1795" max="1795" width="47.1171875" style="71" customWidth="1"/>
    <col min="1796" max="1796" width="18.703125" style="71" customWidth="1"/>
    <col min="1797" max="2048" width="9.1171875" style="71"/>
    <col min="2049" max="2049" width="14.703125" style="71" customWidth="1"/>
    <col min="2050" max="2050" width="7" style="71" customWidth="1"/>
    <col min="2051" max="2051" width="47.1171875" style="71" customWidth="1"/>
    <col min="2052" max="2052" width="18.703125" style="71" customWidth="1"/>
    <col min="2053" max="2304" width="9.1171875" style="71"/>
    <col min="2305" max="2305" width="14.703125" style="71" customWidth="1"/>
    <col min="2306" max="2306" width="7" style="71" customWidth="1"/>
    <col min="2307" max="2307" width="47.1171875" style="71" customWidth="1"/>
    <col min="2308" max="2308" width="18.703125" style="71" customWidth="1"/>
    <col min="2309" max="2560" width="9.1171875" style="71"/>
    <col min="2561" max="2561" width="14.703125" style="71" customWidth="1"/>
    <col min="2562" max="2562" width="7" style="71" customWidth="1"/>
    <col min="2563" max="2563" width="47.1171875" style="71" customWidth="1"/>
    <col min="2564" max="2564" width="18.703125" style="71" customWidth="1"/>
    <col min="2565" max="2816" width="9.1171875" style="71"/>
    <col min="2817" max="2817" width="14.703125" style="71" customWidth="1"/>
    <col min="2818" max="2818" width="7" style="71" customWidth="1"/>
    <col min="2819" max="2819" width="47.1171875" style="71" customWidth="1"/>
    <col min="2820" max="2820" width="18.703125" style="71" customWidth="1"/>
    <col min="2821" max="3072" width="9.1171875" style="71"/>
    <col min="3073" max="3073" width="14.703125" style="71" customWidth="1"/>
    <col min="3074" max="3074" width="7" style="71" customWidth="1"/>
    <col min="3075" max="3075" width="47.1171875" style="71" customWidth="1"/>
    <col min="3076" max="3076" width="18.703125" style="71" customWidth="1"/>
    <col min="3077" max="3328" width="9.1171875" style="71"/>
    <col min="3329" max="3329" width="14.703125" style="71" customWidth="1"/>
    <col min="3330" max="3330" width="7" style="71" customWidth="1"/>
    <col min="3331" max="3331" width="47.1171875" style="71" customWidth="1"/>
    <col min="3332" max="3332" width="18.703125" style="71" customWidth="1"/>
    <col min="3333" max="3584" width="9.1171875" style="71"/>
    <col min="3585" max="3585" width="14.703125" style="71" customWidth="1"/>
    <col min="3586" max="3586" width="7" style="71" customWidth="1"/>
    <col min="3587" max="3587" width="47.1171875" style="71" customWidth="1"/>
    <col min="3588" max="3588" width="18.703125" style="71" customWidth="1"/>
    <col min="3589" max="3840" width="9.1171875" style="71"/>
    <col min="3841" max="3841" width="14.703125" style="71" customWidth="1"/>
    <col min="3842" max="3842" width="7" style="71" customWidth="1"/>
    <col min="3843" max="3843" width="47.1171875" style="71" customWidth="1"/>
    <col min="3844" max="3844" width="18.703125" style="71" customWidth="1"/>
    <col min="3845" max="4096" width="9.1171875" style="71"/>
    <col min="4097" max="4097" width="14.703125" style="71" customWidth="1"/>
    <col min="4098" max="4098" width="7" style="71" customWidth="1"/>
    <col min="4099" max="4099" width="47.1171875" style="71" customWidth="1"/>
    <col min="4100" max="4100" width="18.703125" style="71" customWidth="1"/>
    <col min="4101" max="4352" width="9.1171875" style="71"/>
    <col min="4353" max="4353" width="14.703125" style="71" customWidth="1"/>
    <col min="4354" max="4354" width="7" style="71" customWidth="1"/>
    <col min="4355" max="4355" width="47.1171875" style="71" customWidth="1"/>
    <col min="4356" max="4356" width="18.703125" style="71" customWidth="1"/>
    <col min="4357" max="4608" width="9.1171875" style="71"/>
    <col min="4609" max="4609" width="14.703125" style="71" customWidth="1"/>
    <col min="4610" max="4610" width="7" style="71" customWidth="1"/>
    <col min="4611" max="4611" width="47.1171875" style="71" customWidth="1"/>
    <col min="4612" max="4612" width="18.703125" style="71" customWidth="1"/>
    <col min="4613" max="4864" width="9.1171875" style="71"/>
    <col min="4865" max="4865" width="14.703125" style="71" customWidth="1"/>
    <col min="4866" max="4866" width="7" style="71" customWidth="1"/>
    <col min="4867" max="4867" width="47.1171875" style="71" customWidth="1"/>
    <col min="4868" max="4868" width="18.703125" style="71" customWidth="1"/>
    <col min="4869" max="5120" width="9.1171875" style="71"/>
    <col min="5121" max="5121" width="14.703125" style="71" customWidth="1"/>
    <col min="5122" max="5122" width="7" style="71" customWidth="1"/>
    <col min="5123" max="5123" width="47.1171875" style="71" customWidth="1"/>
    <col min="5124" max="5124" width="18.703125" style="71" customWidth="1"/>
    <col min="5125" max="5376" width="9.1171875" style="71"/>
    <col min="5377" max="5377" width="14.703125" style="71" customWidth="1"/>
    <col min="5378" max="5378" width="7" style="71" customWidth="1"/>
    <col min="5379" max="5379" width="47.1171875" style="71" customWidth="1"/>
    <col min="5380" max="5380" width="18.703125" style="71" customWidth="1"/>
    <col min="5381" max="5632" width="9.1171875" style="71"/>
    <col min="5633" max="5633" width="14.703125" style="71" customWidth="1"/>
    <col min="5634" max="5634" width="7" style="71" customWidth="1"/>
    <col min="5635" max="5635" width="47.1171875" style="71" customWidth="1"/>
    <col min="5636" max="5636" width="18.703125" style="71" customWidth="1"/>
    <col min="5637" max="5888" width="9.1171875" style="71"/>
    <col min="5889" max="5889" width="14.703125" style="71" customWidth="1"/>
    <col min="5890" max="5890" width="7" style="71" customWidth="1"/>
    <col min="5891" max="5891" width="47.1171875" style="71" customWidth="1"/>
    <col min="5892" max="5892" width="18.703125" style="71" customWidth="1"/>
    <col min="5893" max="6144" width="9.1171875" style="71"/>
    <col min="6145" max="6145" width="14.703125" style="71" customWidth="1"/>
    <col min="6146" max="6146" width="7" style="71" customWidth="1"/>
    <col min="6147" max="6147" width="47.1171875" style="71" customWidth="1"/>
    <col min="6148" max="6148" width="18.703125" style="71" customWidth="1"/>
    <col min="6149" max="6400" width="9.1171875" style="71"/>
    <col min="6401" max="6401" width="14.703125" style="71" customWidth="1"/>
    <col min="6402" max="6402" width="7" style="71" customWidth="1"/>
    <col min="6403" max="6403" width="47.1171875" style="71" customWidth="1"/>
    <col min="6404" max="6404" width="18.703125" style="71" customWidth="1"/>
    <col min="6405" max="6656" width="9.1171875" style="71"/>
    <col min="6657" max="6657" width="14.703125" style="71" customWidth="1"/>
    <col min="6658" max="6658" width="7" style="71" customWidth="1"/>
    <col min="6659" max="6659" width="47.1171875" style="71" customWidth="1"/>
    <col min="6660" max="6660" width="18.703125" style="71" customWidth="1"/>
    <col min="6661" max="6912" width="9.1171875" style="71"/>
    <col min="6913" max="6913" width="14.703125" style="71" customWidth="1"/>
    <col min="6914" max="6914" width="7" style="71" customWidth="1"/>
    <col min="6915" max="6915" width="47.1171875" style="71" customWidth="1"/>
    <col min="6916" max="6916" width="18.703125" style="71" customWidth="1"/>
    <col min="6917" max="7168" width="9.1171875" style="71"/>
    <col min="7169" max="7169" width="14.703125" style="71" customWidth="1"/>
    <col min="7170" max="7170" width="7" style="71" customWidth="1"/>
    <col min="7171" max="7171" width="47.1171875" style="71" customWidth="1"/>
    <col min="7172" max="7172" width="18.703125" style="71" customWidth="1"/>
    <col min="7173" max="7424" width="9.1171875" style="71"/>
    <col min="7425" max="7425" width="14.703125" style="71" customWidth="1"/>
    <col min="7426" max="7426" width="7" style="71" customWidth="1"/>
    <col min="7427" max="7427" width="47.1171875" style="71" customWidth="1"/>
    <col min="7428" max="7428" width="18.703125" style="71" customWidth="1"/>
    <col min="7429" max="7680" width="9.1171875" style="71"/>
    <col min="7681" max="7681" width="14.703125" style="71" customWidth="1"/>
    <col min="7682" max="7682" width="7" style="71" customWidth="1"/>
    <col min="7683" max="7683" width="47.1171875" style="71" customWidth="1"/>
    <col min="7684" max="7684" width="18.703125" style="71" customWidth="1"/>
    <col min="7685" max="7936" width="9.1171875" style="71"/>
    <col min="7937" max="7937" width="14.703125" style="71" customWidth="1"/>
    <col min="7938" max="7938" width="7" style="71" customWidth="1"/>
    <col min="7939" max="7939" width="47.1171875" style="71" customWidth="1"/>
    <col min="7940" max="7940" width="18.703125" style="71" customWidth="1"/>
    <col min="7941" max="8192" width="9.1171875" style="71"/>
    <col min="8193" max="8193" width="14.703125" style="71" customWidth="1"/>
    <col min="8194" max="8194" width="7" style="71" customWidth="1"/>
    <col min="8195" max="8195" width="47.1171875" style="71" customWidth="1"/>
    <col min="8196" max="8196" width="18.703125" style="71" customWidth="1"/>
    <col min="8197" max="8448" width="9.1171875" style="71"/>
    <col min="8449" max="8449" width="14.703125" style="71" customWidth="1"/>
    <col min="8450" max="8450" width="7" style="71" customWidth="1"/>
    <col min="8451" max="8451" width="47.1171875" style="71" customWidth="1"/>
    <col min="8452" max="8452" width="18.703125" style="71" customWidth="1"/>
    <col min="8453" max="8704" width="9.1171875" style="71"/>
    <col min="8705" max="8705" width="14.703125" style="71" customWidth="1"/>
    <col min="8706" max="8706" width="7" style="71" customWidth="1"/>
    <col min="8707" max="8707" width="47.1171875" style="71" customWidth="1"/>
    <col min="8708" max="8708" width="18.703125" style="71" customWidth="1"/>
    <col min="8709" max="8960" width="9.1171875" style="71"/>
    <col min="8961" max="8961" width="14.703125" style="71" customWidth="1"/>
    <col min="8962" max="8962" width="7" style="71" customWidth="1"/>
    <col min="8963" max="8963" width="47.1171875" style="71" customWidth="1"/>
    <col min="8964" max="8964" width="18.703125" style="71" customWidth="1"/>
    <col min="8965" max="9216" width="9.1171875" style="71"/>
    <col min="9217" max="9217" width="14.703125" style="71" customWidth="1"/>
    <col min="9218" max="9218" width="7" style="71" customWidth="1"/>
    <col min="9219" max="9219" width="47.1171875" style="71" customWidth="1"/>
    <col min="9220" max="9220" width="18.703125" style="71" customWidth="1"/>
    <col min="9221" max="9472" width="9.1171875" style="71"/>
    <col min="9473" max="9473" width="14.703125" style="71" customWidth="1"/>
    <col min="9474" max="9474" width="7" style="71" customWidth="1"/>
    <col min="9475" max="9475" width="47.1171875" style="71" customWidth="1"/>
    <col min="9476" max="9476" width="18.703125" style="71" customWidth="1"/>
    <col min="9477" max="9728" width="9.1171875" style="71"/>
    <col min="9729" max="9729" width="14.703125" style="71" customWidth="1"/>
    <col min="9730" max="9730" width="7" style="71" customWidth="1"/>
    <col min="9731" max="9731" width="47.1171875" style="71" customWidth="1"/>
    <col min="9732" max="9732" width="18.703125" style="71" customWidth="1"/>
    <col min="9733" max="9984" width="9.1171875" style="71"/>
    <col min="9985" max="9985" width="14.703125" style="71" customWidth="1"/>
    <col min="9986" max="9986" width="7" style="71" customWidth="1"/>
    <col min="9987" max="9987" width="47.1171875" style="71" customWidth="1"/>
    <col min="9988" max="9988" width="18.703125" style="71" customWidth="1"/>
    <col min="9989" max="10240" width="9.1171875" style="71"/>
    <col min="10241" max="10241" width="14.703125" style="71" customWidth="1"/>
    <col min="10242" max="10242" width="7" style="71" customWidth="1"/>
    <col min="10243" max="10243" width="47.1171875" style="71" customWidth="1"/>
    <col min="10244" max="10244" width="18.703125" style="71" customWidth="1"/>
    <col min="10245" max="10496" width="9.1171875" style="71"/>
    <col min="10497" max="10497" width="14.703125" style="71" customWidth="1"/>
    <col min="10498" max="10498" width="7" style="71" customWidth="1"/>
    <col min="10499" max="10499" width="47.1171875" style="71" customWidth="1"/>
    <col min="10500" max="10500" width="18.703125" style="71" customWidth="1"/>
    <col min="10501" max="10752" width="9.1171875" style="71"/>
    <col min="10753" max="10753" width="14.703125" style="71" customWidth="1"/>
    <col min="10754" max="10754" width="7" style="71" customWidth="1"/>
    <col min="10755" max="10755" width="47.1171875" style="71" customWidth="1"/>
    <col min="10756" max="10756" width="18.703125" style="71" customWidth="1"/>
    <col min="10757" max="11008" width="9.1171875" style="71"/>
    <col min="11009" max="11009" width="14.703125" style="71" customWidth="1"/>
    <col min="11010" max="11010" width="7" style="71" customWidth="1"/>
    <col min="11011" max="11011" width="47.1171875" style="71" customWidth="1"/>
    <col min="11012" max="11012" width="18.703125" style="71" customWidth="1"/>
    <col min="11013" max="11264" width="9.1171875" style="71"/>
    <col min="11265" max="11265" width="14.703125" style="71" customWidth="1"/>
    <col min="11266" max="11266" width="7" style="71" customWidth="1"/>
    <col min="11267" max="11267" width="47.1171875" style="71" customWidth="1"/>
    <col min="11268" max="11268" width="18.703125" style="71" customWidth="1"/>
    <col min="11269" max="11520" width="9.1171875" style="71"/>
    <col min="11521" max="11521" width="14.703125" style="71" customWidth="1"/>
    <col min="11522" max="11522" width="7" style="71" customWidth="1"/>
    <col min="11523" max="11523" width="47.1171875" style="71" customWidth="1"/>
    <col min="11524" max="11524" width="18.703125" style="71" customWidth="1"/>
    <col min="11525" max="11776" width="9.1171875" style="71"/>
    <col min="11777" max="11777" width="14.703125" style="71" customWidth="1"/>
    <col min="11778" max="11778" width="7" style="71" customWidth="1"/>
    <col min="11779" max="11779" width="47.1171875" style="71" customWidth="1"/>
    <col min="11780" max="11780" width="18.703125" style="71" customWidth="1"/>
    <col min="11781" max="12032" width="9.1171875" style="71"/>
    <col min="12033" max="12033" width="14.703125" style="71" customWidth="1"/>
    <col min="12034" max="12034" width="7" style="71" customWidth="1"/>
    <col min="12035" max="12035" width="47.1171875" style="71" customWidth="1"/>
    <col min="12036" max="12036" width="18.703125" style="71" customWidth="1"/>
    <col min="12037" max="12288" width="9.1171875" style="71"/>
    <col min="12289" max="12289" width="14.703125" style="71" customWidth="1"/>
    <col min="12290" max="12290" width="7" style="71" customWidth="1"/>
    <col min="12291" max="12291" width="47.1171875" style="71" customWidth="1"/>
    <col min="12292" max="12292" width="18.703125" style="71" customWidth="1"/>
    <col min="12293" max="12544" width="9.1171875" style="71"/>
    <col min="12545" max="12545" width="14.703125" style="71" customWidth="1"/>
    <col min="12546" max="12546" width="7" style="71" customWidth="1"/>
    <col min="12547" max="12547" width="47.1171875" style="71" customWidth="1"/>
    <col min="12548" max="12548" width="18.703125" style="71" customWidth="1"/>
    <col min="12549" max="12800" width="9.1171875" style="71"/>
    <col min="12801" max="12801" width="14.703125" style="71" customWidth="1"/>
    <col min="12802" max="12802" width="7" style="71" customWidth="1"/>
    <col min="12803" max="12803" width="47.1171875" style="71" customWidth="1"/>
    <col min="12804" max="12804" width="18.703125" style="71" customWidth="1"/>
    <col min="12805" max="13056" width="9.1171875" style="71"/>
    <col min="13057" max="13057" width="14.703125" style="71" customWidth="1"/>
    <col min="13058" max="13058" width="7" style="71" customWidth="1"/>
    <col min="13059" max="13059" width="47.1171875" style="71" customWidth="1"/>
    <col min="13060" max="13060" width="18.703125" style="71" customWidth="1"/>
    <col min="13061" max="13312" width="9.1171875" style="71"/>
    <col min="13313" max="13313" width="14.703125" style="71" customWidth="1"/>
    <col min="13314" max="13314" width="7" style="71" customWidth="1"/>
    <col min="13315" max="13315" width="47.1171875" style="71" customWidth="1"/>
    <col min="13316" max="13316" width="18.703125" style="71" customWidth="1"/>
    <col min="13317" max="13568" width="9.1171875" style="71"/>
    <col min="13569" max="13569" width="14.703125" style="71" customWidth="1"/>
    <col min="13570" max="13570" width="7" style="71" customWidth="1"/>
    <col min="13571" max="13571" width="47.1171875" style="71" customWidth="1"/>
    <col min="13572" max="13572" width="18.703125" style="71" customWidth="1"/>
    <col min="13573" max="13824" width="9.1171875" style="71"/>
    <col min="13825" max="13825" width="14.703125" style="71" customWidth="1"/>
    <col min="13826" max="13826" width="7" style="71" customWidth="1"/>
    <col min="13827" max="13827" width="47.1171875" style="71" customWidth="1"/>
    <col min="13828" max="13828" width="18.703125" style="71" customWidth="1"/>
    <col min="13829" max="14080" width="9.1171875" style="71"/>
    <col min="14081" max="14081" width="14.703125" style="71" customWidth="1"/>
    <col min="14082" max="14082" width="7" style="71" customWidth="1"/>
    <col min="14083" max="14083" width="47.1171875" style="71" customWidth="1"/>
    <col min="14084" max="14084" width="18.703125" style="71" customWidth="1"/>
    <col min="14085" max="14336" width="9.1171875" style="71"/>
    <col min="14337" max="14337" width="14.703125" style="71" customWidth="1"/>
    <col min="14338" max="14338" width="7" style="71" customWidth="1"/>
    <col min="14339" max="14339" width="47.1171875" style="71" customWidth="1"/>
    <col min="14340" max="14340" width="18.703125" style="71" customWidth="1"/>
    <col min="14341" max="14592" width="9.1171875" style="71"/>
    <col min="14593" max="14593" width="14.703125" style="71" customWidth="1"/>
    <col min="14594" max="14594" width="7" style="71" customWidth="1"/>
    <col min="14595" max="14595" width="47.1171875" style="71" customWidth="1"/>
    <col min="14596" max="14596" width="18.703125" style="71" customWidth="1"/>
    <col min="14597" max="14848" width="9.1171875" style="71"/>
    <col min="14849" max="14849" width="14.703125" style="71" customWidth="1"/>
    <col min="14850" max="14850" width="7" style="71" customWidth="1"/>
    <col min="14851" max="14851" width="47.1171875" style="71" customWidth="1"/>
    <col min="14852" max="14852" width="18.703125" style="71" customWidth="1"/>
    <col min="14853" max="15104" width="9.1171875" style="71"/>
    <col min="15105" max="15105" width="14.703125" style="71" customWidth="1"/>
    <col min="15106" max="15106" width="7" style="71" customWidth="1"/>
    <col min="15107" max="15107" width="47.1171875" style="71" customWidth="1"/>
    <col min="15108" max="15108" width="18.703125" style="71" customWidth="1"/>
    <col min="15109" max="15360" width="9.1171875" style="71"/>
    <col min="15361" max="15361" width="14.703125" style="71" customWidth="1"/>
    <col min="15362" max="15362" width="7" style="71" customWidth="1"/>
    <col min="15363" max="15363" width="47.1171875" style="71" customWidth="1"/>
    <col min="15364" max="15364" width="18.703125" style="71" customWidth="1"/>
    <col min="15365" max="15616" width="9.1171875" style="71"/>
    <col min="15617" max="15617" width="14.703125" style="71" customWidth="1"/>
    <col min="15618" max="15618" width="7" style="71" customWidth="1"/>
    <col min="15619" max="15619" width="47.1171875" style="71" customWidth="1"/>
    <col min="15620" max="15620" width="18.703125" style="71" customWidth="1"/>
    <col min="15621" max="15872" width="9.1171875" style="71"/>
    <col min="15873" max="15873" width="14.703125" style="71" customWidth="1"/>
    <col min="15874" max="15874" width="7" style="71" customWidth="1"/>
    <col min="15875" max="15875" width="47.1171875" style="71" customWidth="1"/>
    <col min="15876" max="15876" width="18.703125" style="71" customWidth="1"/>
    <col min="15877" max="16128" width="9.1171875" style="71"/>
    <col min="16129" max="16129" width="14.703125" style="71" customWidth="1"/>
    <col min="16130" max="16130" width="7" style="71" customWidth="1"/>
    <col min="16131" max="16131" width="47.1171875" style="71" customWidth="1"/>
    <col min="16132" max="16132" width="18.703125" style="71" customWidth="1"/>
    <col min="16133" max="16384" width="9.1171875" style="71"/>
  </cols>
  <sheetData>
    <row r="1" spans="1:4" s="59" customFormat="1" ht="15">
      <c r="A1" s="337" t="s">
        <v>1675</v>
      </c>
      <c r="B1" s="338"/>
      <c r="C1" s="338"/>
      <c r="D1" s="339"/>
    </row>
    <row r="2" spans="1:4" s="59" customFormat="1" ht="12.7">
      <c r="A2" s="340"/>
      <c r="B2" s="341"/>
      <c r="C2" s="341"/>
      <c r="D2" s="341"/>
    </row>
    <row r="3" spans="1:4" s="62" customFormat="1" ht="11.35">
      <c r="A3" s="60"/>
      <c r="B3" s="61"/>
      <c r="C3" s="61"/>
      <c r="D3" s="61"/>
    </row>
    <row r="4" spans="1:4" s="62" customFormat="1">
      <c r="A4" s="61"/>
      <c r="B4" s="61"/>
      <c r="C4" s="61"/>
      <c r="D4" s="61"/>
    </row>
    <row r="5" spans="1:4" s="66" customFormat="1" ht="11.35">
      <c r="A5" s="63" t="s">
        <v>1662</v>
      </c>
      <c r="B5" s="64"/>
      <c r="C5" s="64"/>
      <c r="D5" s="65">
        <f>SUM(D7,D14,D24,D33,D40,D50,D57,D66,D75,D84,D93,D102,D112,D121)</f>
        <v>68050</v>
      </c>
    </row>
    <row r="6" spans="1:4" s="62" customFormat="1">
      <c r="A6" s="61"/>
      <c r="B6" s="61"/>
      <c r="C6" s="61"/>
      <c r="D6" s="61"/>
    </row>
    <row r="7" spans="1:4" s="59" customFormat="1">
      <c r="A7" s="62"/>
      <c r="B7" s="67" t="s">
        <v>651</v>
      </c>
      <c r="C7" s="68"/>
      <c r="D7" s="69">
        <f>SUM(D9:D12)</f>
        <v>6300</v>
      </c>
    </row>
    <row r="8" spans="1:4">
      <c r="A8" s="70"/>
    </row>
    <row r="9" spans="1:4">
      <c r="A9" s="62"/>
      <c r="B9" s="71">
        <v>1</v>
      </c>
      <c r="C9" s="71" t="s">
        <v>3</v>
      </c>
      <c r="D9" s="72">
        <f>' P1 do P110'!F46</f>
        <v>6300</v>
      </c>
    </row>
    <row r="10" spans="1:4">
      <c r="A10" s="62"/>
      <c r="B10" s="71">
        <v>2</v>
      </c>
      <c r="C10" s="71" t="s">
        <v>9</v>
      </c>
      <c r="D10" s="73">
        <f>' P1 do P110'!F83</f>
        <v>0</v>
      </c>
    </row>
    <row r="11" spans="1:4">
      <c r="A11" s="62"/>
      <c r="B11" s="71">
        <v>3</v>
      </c>
      <c r="C11" s="71" t="s">
        <v>14</v>
      </c>
      <c r="D11" s="73">
        <f>' P1 do P110'!F95</f>
        <v>0</v>
      </c>
    </row>
    <row r="12" spans="1:4">
      <c r="A12" s="62"/>
      <c r="B12" s="71">
        <v>4</v>
      </c>
      <c r="C12" s="71" t="s">
        <v>16</v>
      </c>
      <c r="D12" s="73">
        <f>' P1 do P110'!F112</f>
        <v>0</v>
      </c>
    </row>
    <row r="13" spans="1:4" s="62" customFormat="1">
      <c r="A13" s="61"/>
      <c r="B13" s="61"/>
      <c r="C13" s="61"/>
      <c r="D13" s="61"/>
    </row>
    <row r="14" spans="1:4" s="59" customFormat="1">
      <c r="A14" s="62"/>
      <c r="B14" s="67" t="s">
        <v>1663</v>
      </c>
      <c r="C14" s="68"/>
      <c r="D14" s="69">
        <f>SUM(D16:D22)</f>
        <v>4200</v>
      </c>
    </row>
    <row r="15" spans="1:4">
      <c r="A15" s="70"/>
    </row>
    <row r="16" spans="1:4">
      <c r="A16" s="62"/>
      <c r="B16" s="71">
        <v>1</v>
      </c>
      <c r="C16" s="71" t="s">
        <v>3</v>
      </c>
      <c r="D16" s="72">
        <f>'Počivališče P1 od P76 do P84'!F345</f>
        <v>4200</v>
      </c>
    </row>
    <row r="17" spans="1:4">
      <c r="A17" s="62"/>
      <c r="B17" s="71">
        <v>2</v>
      </c>
      <c r="C17" s="71" t="s">
        <v>9</v>
      </c>
      <c r="D17" s="73">
        <f>'Počivališče P1 od P76 do P84'!F347</f>
        <v>0</v>
      </c>
    </row>
    <row r="18" spans="1:4">
      <c r="A18" s="62"/>
      <c r="B18" s="71">
        <v>3</v>
      </c>
      <c r="C18" s="71" t="s">
        <v>14</v>
      </c>
      <c r="D18" s="73">
        <f>'Počivališče P1 od P76 do P84'!F349</f>
        <v>0</v>
      </c>
    </row>
    <row r="19" spans="1:4">
      <c r="A19" s="62"/>
      <c r="B19" s="71">
        <v>4</v>
      </c>
      <c r="C19" s="71" t="s">
        <v>221</v>
      </c>
      <c r="D19" s="73">
        <f>'Počivališče P1 od P76 do P84'!F351</f>
        <v>0</v>
      </c>
    </row>
    <row r="20" spans="1:4">
      <c r="A20" s="62"/>
      <c r="B20" s="71">
        <v>5</v>
      </c>
      <c r="C20" s="71" t="s">
        <v>258</v>
      </c>
      <c r="D20" s="73">
        <f>'Počivališče P1 od P76 do P84'!F353</f>
        <v>0</v>
      </c>
    </row>
    <row r="21" spans="1:4">
      <c r="A21" s="62"/>
      <c r="B21" s="71">
        <v>6</v>
      </c>
      <c r="C21" s="71" t="s">
        <v>16</v>
      </c>
      <c r="D21" s="73">
        <f>'Počivališče P1 od P76 do P84'!F355</f>
        <v>0</v>
      </c>
    </row>
    <row r="22" spans="1:4">
      <c r="A22" s="62"/>
      <c r="B22" s="74">
        <v>7</v>
      </c>
      <c r="C22" s="71" t="s">
        <v>18</v>
      </c>
      <c r="D22" s="73">
        <f>'Počivališče P1 od P76 do P84'!F357</f>
        <v>0</v>
      </c>
    </row>
    <row r="23" spans="1:4">
      <c r="A23" s="62"/>
      <c r="D23" s="73"/>
    </row>
    <row r="24" spans="1:4" s="59" customFormat="1">
      <c r="A24" s="62"/>
      <c r="B24" s="67" t="s">
        <v>1664</v>
      </c>
      <c r="C24" s="68"/>
      <c r="D24" s="69">
        <f>SUM(D26:D31)</f>
        <v>6300</v>
      </c>
    </row>
    <row r="25" spans="1:4">
      <c r="A25" s="70"/>
    </row>
    <row r="26" spans="1:4">
      <c r="A26" s="62"/>
      <c r="B26" s="71">
        <v>1</v>
      </c>
      <c r="C26" s="71" t="s">
        <v>3</v>
      </c>
      <c r="D26" s="72">
        <f>'K3 Gramoznica od P110 do P121'!F411</f>
        <v>6300</v>
      </c>
    </row>
    <row r="27" spans="1:4">
      <c r="A27" s="62"/>
      <c r="B27" s="71">
        <v>2</v>
      </c>
      <c r="C27" s="71" t="s">
        <v>9</v>
      </c>
      <c r="D27" s="73">
        <f>'K3 Gramoznica od P110 do P121'!F413</f>
        <v>0</v>
      </c>
    </row>
    <row r="28" spans="1:4">
      <c r="A28" s="62"/>
      <c r="B28" s="71">
        <v>3</v>
      </c>
      <c r="C28" s="71" t="s">
        <v>14</v>
      </c>
      <c r="D28" s="73">
        <f>'K3 Gramoznica od P110 do P121'!F415</f>
        <v>0</v>
      </c>
    </row>
    <row r="29" spans="1:4">
      <c r="A29" s="62"/>
      <c r="B29" s="71">
        <v>4</v>
      </c>
      <c r="C29" s="71" t="s">
        <v>221</v>
      </c>
      <c r="D29" s="73">
        <f>'K3 Gramoznica od P110 do P121'!F417</f>
        <v>0</v>
      </c>
    </row>
    <row r="30" spans="1:4">
      <c r="A30" s="62"/>
      <c r="B30" s="71">
        <v>5</v>
      </c>
      <c r="C30" s="71" t="s">
        <v>16</v>
      </c>
      <c r="D30" s="73">
        <f>'K3 Gramoznica od P110 do P121'!F419</f>
        <v>0</v>
      </c>
    </row>
    <row r="31" spans="1:4">
      <c r="A31" s="62"/>
      <c r="B31" s="71">
        <v>6</v>
      </c>
      <c r="C31" s="71" t="s">
        <v>18</v>
      </c>
      <c r="D31" s="73">
        <f>'K3 Gramoznica od P110 do P121'!F421</f>
        <v>0</v>
      </c>
    </row>
    <row r="32" spans="1:4">
      <c r="A32" s="62"/>
      <c r="D32" s="73"/>
    </row>
    <row r="33" spans="1:4" s="59" customFormat="1">
      <c r="A33" s="62"/>
      <c r="B33" s="67" t="s">
        <v>652</v>
      </c>
      <c r="C33" s="68"/>
      <c r="D33" s="69">
        <f>SUM(D35:D38)</f>
        <v>5300</v>
      </c>
    </row>
    <row r="34" spans="1:4">
      <c r="A34" s="70"/>
    </row>
    <row r="35" spans="1:4">
      <c r="A35" s="62"/>
      <c r="B35" s="71">
        <v>1</v>
      </c>
      <c r="C35" s="71" t="s">
        <v>3</v>
      </c>
      <c r="D35" s="72">
        <f>'P121 do P161'!F205</f>
        <v>5300</v>
      </c>
    </row>
    <row r="36" spans="1:4">
      <c r="A36" s="62"/>
      <c r="B36" s="71">
        <v>2</v>
      </c>
      <c r="C36" s="71" t="s">
        <v>9</v>
      </c>
      <c r="D36" s="73">
        <f>'P121 do P161'!F207</f>
        <v>0</v>
      </c>
    </row>
    <row r="37" spans="1:4">
      <c r="A37" s="62"/>
      <c r="B37" s="71">
        <v>3</v>
      </c>
      <c r="C37" s="71" t="s">
        <v>14</v>
      </c>
      <c r="D37" s="73">
        <f>'P121 do P161'!F209</f>
        <v>0</v>
      </c>
    </row>
    <row r="38" spans="1:4">
      <c r="A38" s="62"/>
      <c r="B38" s="71">
        <v>4</v>
      </c>
      <c r="C38" s="71" t="s">
        <v>16</v>
      </c>
      <c r="D38" s="73">
        <f>'P121 do P161'!F211</f>
        <v>0</v>
      </c>
    </row>
    <row r="39" spans="1:4" s="62" customFormat="1">
      <c r="A39" s="61"/>
      <c r="B39" s="61"/>
      <c r="C39" s="61"/>
      <c r="D39" s="61"/>
    </row>
    <row r="40" spans="1:4" s="59" customFormat="1">
      <c r="A40" s="62"/>
      <c r="B40" s="67" t="s">
        <v>1665</v>
      </c>
      <c r="C40" s="68"/>
      <c r="D40" s="69">
        <f>SUM(D42:D48)</f>
        <v>4300</v>
      </c>
    </row>
    <row r="41" spans="1:4">
      <c r="A41" s="70"/>
    </row>
    <row r="42" spans="1:4">
      <c r="A42" s="62"/>
      <c r="B42" s="71">
        <v>1</v>
      </c>
      <c r="C42" s="71" t="s">
        <v>3</v>
      </c>
      <c r="D42" s="72">
        <f>'Počivališče P2 od P157 do P165'!F330</f>
        <v>4300</v>
      </c>
    </row>
    <row r="43" spans="1:4">
      <c r="A43" s="62"/>
      <c r="B43" s="71">
        <v>2</v>
      </c>
      <c r="C43" s="71" t="s">
        <v>9</v>
      </c>
      <c r="D43" s="73">
        <f>'Počivališče P2 od P157 do P165'!F332</f>
        <v>0</v>
      </c>
    </row>
    <row r="44" spans="1:4">
      <c r="A44" s="62"/>
      <c r="B44" s="71">
        <v>3</v>
      </c>
      <c r="C44" s="71" t="s">
        <v>14</v>
      </c>
      <c r="D44" s="73">
        <f>'Počivališče P2 od P157 do P165'!F334</f>
        <v>0</v>
      </c>
    </row>
    <row r="45" spans="1:4">
      <c r="A45" s="62"/>
      <c r="B45" s="71">
        <v>4</v>
      </c>
      <c r="C45" s="71" t="s">
        <v>221</v>
      </c>
      <c r="D45" s="73">
        <f>'Počivališče P2 od P157 do P165'!F336</f>
        <v>0</v>
      </c>
    </row>
    <row r="46" spans="1:4">
      <c r="A46" s="62"/>
      <c r="B46" s="71">
        <v>5</v>
      </c>
      <c r="C46" s="71" t="s">
        <v>258</v>
      </c>
      <c r="D46" s="73">
        <f>'Počivališče P2 od P157 do P165'!F338</f>
        <v>0</v>
      </c>
    </row>
    <row r="47" spans="1:4">
      <c r="A47" s="62"/>
      <c r="B47" s="71">
        <v>6</v>
      </c>
      <c r="C47" s="71" t="s">
        <v>16</v>
      </c>
      <c r="D47" s="73">
        <f>'Počivališče P2 od P157 do P165'!F340</f>
        <v>0</v>
      </c>
    </row>
    <row r="48" spans="1:4">
      <c r="A48" s="62"/>
      <c r="B48" s="74">
        <v>7</v>
      </c>
      <c r="C48" s="71" t="s">
        <v>18</v>
      </c>
      <c r="D48" s="73">
        <f>'Počivališče P2 od P157 do P165'!F342</f>
        <v>0</v>
      </c>
    </row>
    <row r="49" spans="1:4" s="62" customFormat="1">
      <c r="A49" s="61"/>
      <c r="B49" s="61"/>
      <c r="C49" s="61"/>
      <c r="D49" s="61"/>
    </row>
    <row r="50" spans="1:4" s="59" customFormat="1">
      <c r="A50" s="62"/>
      <c r="B50" s="67" t="s">
        <v>653</v>
      </c>
      <c r="C50" s="68"/>
      <c r="D50" s="69">
        <f>SUM(D52:D55)</f>
        <v>5300</v>
      </c>
    </row>
    <row r="51" spans="1:4">
      <c r="A51" s="70"/>
    </row>
    <row r="52" spans="1:4">
      <c r="A52" s="62"/>
      <c r="B52" s="71">
        <v>1</v>
      </c>
      <c r="C52" s="71" t="s">
        <v>3</v>
      </c>
      <c r="D52" s="72">
        <f>'P161 do P197 '!F202</f>
        <v>5300</v>
      </c>
    </row>
    <row r="53" spans="1:4">
      <c r="A53" s="62"/>
      <c r="B53" s="71">
        <v>2</v>
      </c>
      <c r="C53" s="71" t="s">
        <v>9</v>
      </c>
      <c r="D53" s="73">
        <f>'P161 do P197 '!F204</f>
        <v>0</v>
      </c>
    </row>
    <row r="54" spans="1:4">
      <c r="A54" s="62"/>
      <c r="B54" s="71">
        <v>3</v>
      </c>
      <c r="C54" s="71" t="s">
        <v>14</v>
      </c>
      <c r="D54" s="73">
        <f>'P161 do P197 '!F206</f>
        <v>0</v>
      </c>
    </row>
    <row r="55" spans="1:4">
      <c r="A55" s="62"/>
      <c r="B55" s="71">
        <v>4</v>
      </c>
      <c r="C55" s="71" t="s">
        <v>16</v>
      </c>
      <c r="D55" s="73">
        <f>'P161 do P197 '!F208</f>
        <v>0</v>
      </c>
    </row>
    <row r="56" spans="1:4" s="62" customFormat="1">
      <c r="A56" s="61"/>
      <c r="B56" s="61"/>
      <c r="C56" s="61"/>
      <c r="D56" s="61"/>
    </row>
    <row r="57" spans="1:4" s="59" customFormat="1">
      <c r="A57" s="62"/>
      <c r="B57" s="67" t="s">
        <v>1666</v>
      </c>
      <c r="C57" s="68"/>
      <c r="D57" s="69">
        <f>SUM(D59:D64)</f>
        <v>6300</v>
      </c>
    </row>
    <row r="58" spans="1:4">
      <c r="A58" s="70"/>
    </row>
    <row r="59" spans="1:4">
      <c r="A59" s="62"/>
      <c r="B59" s="71">
        <v>1</v>
      </c>
      <c r="C59" s="71" t="s">
        <v>3</v>
      </c>
      <c r="D59" s="72">
        <f>'P208 do P251'!F310</f>
        <v>6300</v>
      </c>
    </row>
    <row r="60" spans="1:4">
      <c r="A60" s="62"/>
      <c r="B60" s="71">
        <v>2</v>
      </c>
      <c r="C60" s="71" t="s">
        <v>9</v>
      </c>
      <c r="D60" s="73">
        <f>'P208 do P251'!F312</f>
        <v>0</v>
      </c>
    </row>
    <row r="61" spans="1:4">
      <c r="A61" s="62"/>
      <c r="B61" s="71">
        <v>3</v>
      </c>
      <c r="C61" s="71" t="s">
        <v>14</v>
      </c>
      <c r="D61" s="73">
        <f>'P208 do P251'!F314</f>
        <v>0</v>
      </c>
    </row>
    <row r="62" spans="1:4">
      <c r="A62" s="62"/>
      <c r="B62" s="71">
        <v>4</v>
      </c>
      <c r="C62" s="71" t="s">
        <v>221</v>
      </c>
      <c r="D62" s="73">
        <f>'P208 do P251'!F316</f>
        <v>0</v>
      </c>
    </row>
    <row r="63" spans="1:4">
      <c r="A63" s="62"/>
      <c r="B63" s="71">
        <v>5</v>
      </c>
      <c r="C63" s="71" t="s">
        <v>16</v>
      </c>
      <c r="D63" s="73">
        <f>'P208 do P251'!F318</f>
        <v>0</v>
      </c>
    </row>
    <row r="64" spans="1:4">
      <c r="A64" s="62"/>
      <c r="B64" s="74">
        <v>6</v>
      </c>
      <c r="C64" s="71" t="s">
        <v>18</v>
      </c>
      <c r="D64" s="73">
        <f>'P208 do P251'!F320</f>
        <v>0</v>
      </c>
    </row>
    <row r="65" spans="1:4" s="62" customFormat="1">
      <c r="A65" s="61"/>
      <c r="B65" s="61"/>
      <c r="C65" s="61"/>
      <c r="D65" s="61"/>
    </row>
    <row r="66" spans="1:4" s="59" customFormat="1">
      <c r="A66" s="62"/>
      <c r="B66" s="67" t="s">
        <v>1669</v>
      </c>
      <c r="C66" s="68"/>
      <c r="D66" s="69">
        <f>SUM(D68:D73)</f>
        <v>8400</v>
      </c>
    </row>
    <row r="67" spans="1:4">
      <c r="A67" s="70"/>
    </row>
    <row r="68" spans="1:4">
      <c r="A68" s="62"/>
      <c r="B68" s="71">
        <v>1</v>
      </c>
      <c r="C68" s="71" t="s">
        <v>3</v>
      </c>
      <c r="D68" s="72">
        <f>'K4 Kungota od P251 do P268'!F479</f>
        <v>8400</v>
      </c>
    </row>
    <row r="69" spans="1:4">
      <c r="A69" s="62"/>
      <c r="B69" s="71">
        <v>2</v>
      </c>
      <c r="C69" s="71" t="s">
        <v>9</v>
      </c>
      <c r="D69" s="73">
        <f>'K4 Kungota od P251 do P268'!F481</f>
        <v>0</v>
      </c>
    </row>
    <row r="70" spans="1:4">
      <c r="A70" s="62"/>
      <c r="B70" s="71">
        <v>3</v>
      </c>
      <c r="C70" s="71" t="s">
        <v>14</v>
      </c>
      <c r="D70" s="72">
        <f>'K4 Kungota od P251 do P268'!F483</f>
        <v>0</v>
      </c>
    </row>
    <row r="71" spans="1:4">
      <c r="A71" s="62"/>
      <c r="B71" s="71">
        <v>4</v>
      </c>
      <c r="C71" s="71" t="s">
        <v>221</v>
      </c>
      <c r="D71" s="73">
        <f>'K4 Kungota od P251 do P268'!F485</f>
        <v>0</v>
      </c>
    </row>
    <row r="72" spans="1:4">
      <c r="A72" s="62"/>
      <c r="B72" s="71">
        <v>5</v>
      </c>
      <c r="C72" s="71" t="s">
        <v>16</v>
      </c>
      <c r="D72" s="73">
        <f>'K4 Kungota od P251 do P268'!F487</f>
        <v>0</v>
      </c>
    </row>
    <row r="73" spans="1:4">
      <c r="A73" s="62"/>
      <c r="B73" s="74">
        <v>6</v>
      </c>
      <c r="C73" s="71" t="s">
        <v>18</v>
      </c>
      <c r="D73" s="73">
        <f>'K4 Kungota od P251 do P268'!F489</f>
        <v>0</v>
      </c>
    </row>
    <row r="74" spans="1:4">
      <c r="A74" s="62"/>
      <c r="D74" s="73"/>
    </row>
    <row r="75" spans="1:4" s="59" customFormat="1">
      <c r="A75" s="62"/>
      <c r="B75" s="67" t="s">
        <v>1668</v>
      </c>
      <c r="C75" s="68"/>
      <c r="D75" s="69">
        <f>SUM(D77:D82)</f>
        <v>4300</v>
      </c>
    </row>
    <row r="76" spans="1:4">
      <c r="A76" s="70"/>
    </row>
    <row r="77" spans="1:4">
      <c r="A77" s="62"/>
      <c r="B77" s="71">
        <v>1</v>
      </c>
      <c r="C77" s="71" t="s">
        <v>3</v>
      </c>
      <c r="D77" s="72">
        <f>'P268 do P286'!F278</f>
        <v>4300</v>
      </c>
    </row>
    <row r="78" spans="1:4">
      <c r="A78" s="62"/>
      <c r="B78" s="71">
        <v>2</v>
      </c>
      <c r="C78" s="71" t="s">
        <v>9</v>
      </c>
      <c r="D78" s="73">
        <f>'P268 do P286'!F280</f>
        <v>0</v>
      </c>
    </row>
    <row r="79" spans="1:4">
      <c r="A79" s="62"/>
      <c r="B79" s="71">
        <v>3</v>
      </c>
      <c r="C79" s="71" t="s">
        <v>14</v>
      </c>
      <c r="D79" s="73">
        <f>'P268 do P286'!F282</f>
        <v>0</v>
      </c>
    </row>
    <row r="80" spans="1:4">
      <c r="A80" s="62"/>
      <c r="B80" s="71">
        <v>4</v>
      </c>
      <c r="C80" s="71" t="s">
        <v>221</v>
      </c>
      <c r="D80" s="73">
        <f>'P268 do P286'!F284</f>
        <v>0</v>
      </c>
    </row>
    <row r="81" spans="1:4">
      <c r="A81" s="62"/>
      <c r="B81" s="71">
        <v>5</v>
      </c>
      <c r="C81" s="71" t="s">
        <v>16</v>
      </c>
      <c r="D81" s="73">
        <f>'P268 do P286'!F286</f>
        <v>0</v>
      </c>
    </row>
    <row r="82" spans="1:4">
      <c r="A82" s="62"/>
      <c r="B82" s="74">
        <v>6</v>
      </c>
      <c r="C82" s="71" t="s">
        <v>18</v>
      </c>
      <c r="D82" s="73">
        <f>'P268 do P286'!F288</f>
        <v>0</v>
      </c>
    </row>
    <row r="83" spans="1:4" s="62" customFormat="1">
      <c r="A83" s="61"/>
      <c r="B83" s="61"/>
      <c r="C83" s="61"/>
      <c r="D83" s="61"/>
    </row>
    <row r="84" spans="1:4" s="59" customFormat="1">
      <c r="A84" s="62"/>
      <c r="B84" s="67" t="s">
        <v>1667</v>
      </c>
      <c r="C84" s="68"/>
      <c r="D84" s="69">
        <f>SUM(D86:D91)</f>
        <v>6300</v>
      </c>
    </row>
    <row r="85" spans="1:4">
      <c r="A85" s="70"/>
    </row>
    <row r="86" spans="1:4">
      <c r="A86" s="62"/>
      <c r="B86" s="71">
        <v>1</v>
      </c>
      <c r="C86" s="71" t="s">
        <v>3</v>
      </c>
      <c r="D86" s="72">
        <f>'K5 Kidričevo od P286 do P298'!F452</f>
        <v>6300</v>
      </c>
    </row>
    <row r="87" spans="1:4">
      <c r="A87" s="62"/>
      <c r="B87" s="71">
        <v>2</v>
      </c>
      <c r="C87" s="71" t="s">
        <v>9</v>
      </c>
      <c r="D87" s="72">
        <f>'K5 Kidričevo od P286 do P298'!F454</f>
        <v>0</v>
      </c>
    </row>
    <row r="88" spans="1:4">
      <c r="A88" s="62"/>
      <c r="B88" s="71">
        <v>3</v>
      </c>
      <c r="C88" s="71" t="s">
        <v>14</v>
      </c>
      <c r="D88" s="72">
        <f>'K5 Kidričevo od P286 do P298'!F456</f>
        <v>0</v>
      </c>
    </row>
    <row r="89" spans="1:4">
      <c r="A89" s="62"/>
      <c r="B89" s="71">
        <v>4</v>
      </c>
      <c r="C89" s="71" t="s">
        <v>221</v>
      </c>
      <c r="D89" s="72">
        <f>'K5 Kidričevo od P286 do P298'!F458</f>
        <v>0</v>
      </c>
    </row>
    <row r="90" spans="1:4">
      <c r="A90" s="62"/>
      <c r="B90" s="71">
        <v>5</v>
      </c>
      <c r="C90" s="71" t="s">
        <v>16</v>
      </c>
      <c r="D90" s="72">
        <f>'K5 Kidričevo od P286 do P298'!F460</f>
        <v>0</v>
      </c>
    </row>
    <row r="91" spans="1:4">
      <c r="A91" s="62"/>
      <c r="B91" s="74">
        <v>6</v>
      </c>
      <c r="C91" s="71" t="s">
        <v>18</v>
      </c>
      <c r="D91" s="72">
        <f>'K5 Kidričevo od P286 do P298'!F462</f>
        <v>0</v>
      </c>
    </row>
    <row r="92" spans="1:4" s="62" customFormat="1">
      <c r="A92" s="61"/>
      <c r="B92" s="61"/>
      <c r="C92" s="61"/>
      <c r="D92" s="61"/>
    </row>
    <row r="93" spans="1:4" s="59" customFormat="1">
      <c r="A93" s="62"/>
      <c r="B93" s="67" t="s">
        <v>1671</v>
      </c>
      <c r="C93" s="68"/>
      <c r="D93" s="69">
        <f>SUM(D95:D100)</f>
        <v>4300</v>
      </c>
    </row>
    <row r="94" spans="1:4">
      <c r="A94" s="70"/>
    </row>
    <row r="95" spans="1:4">
      <c r="A95" s="62"/>
      <c r="B95" s="71">
        <v>1</v>
      </c>
      <c r="C95" s="71" t="s">
        <v>3</v>
      </c>
      <c r="D95" s="72">
        <f>'P298 do P312'!F302</f>
        <v>4300</v>
      </c>
    </row>
    <row r="96" spans="1:4">
      <c r="A96" s="62"/>
      <c r="B96" s="71">
        <v>2</v>
      </c>
      <c r="C96" s="71" t="s">
        <v>9</v>
      </c>
      <c r="D96" s="72">
        <f>'P298 do P312'!F304</f>
        <v>0</v>
      </c>
    </row>
    <row r="97" spans="1:4">
      <c r="A97" s="62"/>
      <c r="B97" s="71">
        <v>3</v>
      </c>
      <c r="C97" s="71" t="s">
        <v>14</v>
      </c>
      <c r="D97" s="72">
        <f>'P298 do P312'!F306</f>
        <v>0</v>
      </c>
    </row>
    <row r="98" spans="1:4">
      <c r="A98" s="62"/>
      <c r="B98" s="71">
        <v>4</v>
      </c>
      <c r="C98" s="71" t="s">
        <v>221</v>
      </c>
      <c r="D98" s="72">
        <f>'P298 do P312'!F308</f>
        <v>0</v>
      </c>
    </row>
    <row r="99" spans="1:4">
      <c r="A99" s="62"/>
      <c r="B99" s="71">
        <v>5</v>
      </c>
      <c r="C99" s="71" t="s">
        <v>16</v>
      </c>
      <c r="D99" s="72">
        <f>'P298 do P312'!F310</f>
        <v>0</v>
      </c>
    </row>
    <row r="100" spans="1:4">
      <c r="A100" s="62"/>
      <c r="B100" s="74">
        <v>6</v>
      </c>
      <c r="C100" s="71" t="s">
        <v>18</v>
      </c>
      <c r="D100" s="72">
        <f>'P298 do P312'!F312</f>
        <v>0</v>
      </c>
    </row>
    <row r="101" spans="1:4" s="62" customFormat="1">
      <c r="A101" s="61"/>
      <c r="B101" s="61"/>
      <c r="C101" s="61"/>
      <c r="D101" s="61"/>
    </row>
    <row r="102" spans="1:4" s="59" customFormat="1">
      <c r="A102" s="62"/>
      <c r="B102" s="67" t="s">
        <v>1670</v>
      </c>
      <c r="C102" s="68"/>
      <c r="D102" s="69">
        <f>SUM(D104:D110)</f>
        <v>450</v>
      </c>
    </row>
    <row r="103" spans="1:4">
      <c r="A103" s="70"/>
    </row>
    <row r="104" spans="1:4">
      <c r="A104" s="62"/>
      <c r="B104" s="71">
        <v>1</v>
      </c>
      <c r="C104" s="71" t="s">
        <v>3</v>
      </c>
      <c r="D104" s="73">
        <f>'ZADRŽEVALNI BAZEN,DP,KANAL.'!F284</f>
        <v>450</v>
      </c>
    </row>
    <row r="105" spans="1:4">
      <c r="A105" s="62"/>
      <c r="B105" s="71">
        <v>2</v>
      </c>
      <c r="C105" s="71" t="s">
        <v>9</v>
      </c>
      <c r="D105" s="73">
        <f>'ZADRŽEVALNI BAZEN,DP,KANAL.'!F286</f>
        <v>0</v>
      </c>
    </row>
    <row r="106" spans="1:4">
      <c r="A106" s="62"/>
      <c r="B106" s="71">
        <v>3</v>
      </c>
      <c r="C106" s="71" t="s">
        <v>14</v>
      </c>
      <c r="D106" s="73">
        <f>'ZADRŽEVALNI BAZEN,DP,KANAL.'!F288</f>
        <v>0</v>
      </c>
    </row>
    <row r="107" spans="1:4">
      <c r="A107" s="62"/>
      <c r="B107" s="71">
        <v>4</v>
      </c>
      <c r="C107" s="71" t="s">
        <v>221</v>
      </c>
      <c r="D107" s="73">
        <f>'ZADRŽEVALNI BAZEN,DP,KANAL.'!F290</f>
        <v>0</v>
      </c>
    </row>
    <row r="108" spans="1:4">
      <c r="A108" s="62"/>
      <c r="B108" s="71">
        <v>5</v>
      </c>
      <c r="C108" s="71" t="s">
        <v>258</v>
      </c>
      <c r="D108" s="73">
        <f>'ZADRŽEVALNI BAZEN,DP,KANAL.'!F292</f>
        <v>0</v>
      </c>
    </row>
    <row r="109" spans="1:4">
      <c r="A109" s="62"/>
      <c r="B109" s="71">
        <v>6</v>
      </c>
      <c r="C109" s="71" t="s">
        <v>16</v>
      </c>
      <c r="D109" s="73">
        <f>'ZADRŽEVALNI BAZEN,DP,KANAL.'!F294</f>
        <v>0</v>
      </c>
    </row>
    <row r="110" spans="1:4">
      <c r="A110" s="62"/>
      <c r="B110" s="74">
        <v>7</v>
      </c>
      <c r="C110" s="71" t="s">
        <v>18</v>
      </c>
      <c r="D110" s="73">
        <f>'ZADRŽEVALNI BAZEN,DP,KANAL.'!F296</f>
        <v>0</v>
      </c>
    </row>
    <row r="111" spans="1:4" s="62" customFormat="1">
      <c r="A111" s="61"/>
      <c r="B111" s="61"/>
      <c r="C111" s="61"/>
      <c r="D111" s="61"/>
    </row>
    <row r="112" spans="1:4" s="59" customFormat="1">
      <c r="A112" s="62"/>
      <c r="B112" s="67" t="s">
        <v>654</v>
      </c>
      <c r="C112" s="68"/>
      <c r="D112" s="69">
        <f>SUM(D114:D119)</f>
        <v>0</v>
      </c>
    </row>
    <row r="113" spans="1:4">
      <c r="A113" s="70"/>
    </row>
    <row r="114" spans="1:4">
      <c r="A114" s="62"/>
      <c r="B114" s="71">
        <v>1</v>
      </c>
      <c r="C114" s="71" t="s">
        <v>3</v>
      </c>
      <c r="D114" s="75">
        <f>'K6 Zahodna obvoznica Kidričevo'!F330</f>
        <v>0</v>
      </c>
    </row>
    <row r="115" spans="1:4">
      <c r="A115" s="62"/>
      <c r="B115" s="71">
        <v>2</v>
      </c>
      <c r="C115" s="71" t="s">
        <v>9</v>
      </c>
      <c r="D115" s="75">
        <f>'K6 Zahodna obvoznica Kidričevo'!F332</f>
        <v>0</v>
      </c>
    </row>
    <row r="116" spans="1:4">
      <c r="A116" s="62"/>
      <c r="B116" s="71">
        <v>3</v>
      </c>
      <c r="C116" s="71" t="s">
        <v>14</v>
      </c>
      <c r="D116" s="75">
        <f>'K6 Zahodna obvoznica Kidričevo'!F334</f>
        <v>0</v>
      </c>
    </row>
    <row r="117" spans="1:4">
      <c r="A117" s="62"/>
      <c r="B117" s="71">
        <v>4</v>
      </c>
      <c r="C117" s="71" t="s">
        <v>221</v>
      </c>
      <c r="D117" s="75">
        <f>'K6 Zahodna obvoznica Kidričevo'!F336</f>
        <v>0</v>
      </c>
    </row>
    <row r="118" spans="1:4">
      <c r="A118" s="62"/>
      <c r="B118" s="71">
        <v>5</v>
      </c>
      <c r="C118" s="71" t="s">
        <v>16</v>
      </c>
      <c r="D118" s="75">
        <f>'K6 Zahodna obvoznica Kidričevo'!F338</f>
        <v>0</v>
      </c>
    </row>
    <row r="119" spans="1:4">
      <c r="A119" s="62"/>
      <c r="B119" s="74">
        <v>6</v>
      </c>
      <c r="C119" s="71" t="s">
        <v>18</v>
      </c>
      <c r="D119" s="75">
        <f>'K6 Zahodna obvoznica Kidričevo'!F340</f>
        <v>0</v>
      </c>
    </row>
    <row r="120" spans="1:4" s="62" customFormat="1">
      <c r="A120" s="61"/>
      <c r="B120" s="61"/>
      <c r="C120" s="61"/>
      <c r="D120" s="61"/>
    </row>
    <row r="121" spans="1:4" s="59" customFormat="1">
      <c r="A121" s="62"/>
      <c r="B121" s="67" t="s">
        <v>1672</v>
      </c>
      <c r="C121" s="68"/>
      <c r="D121" s="69">
        <f>SUM(D123:D128)</f>
        <v>6300</v>
      </c>
    </row>
    <row r="122" spans="1:4">
      <c r="A122" s="70"/>
    </row>
    <row r="123" spans="1:4">
      <c r="A123" s="62"/>
      <c r="B123" s="71">
        <v>1</v>
      </c>
      <c r="C123" s="71" t="s">
        <v>3</v>
      </c>
      <c r="D123" s="73">
        <f>' K7 Njiverce od P312 do P320 '!F347</f>
        <v>6300</v>
      </c>
    </row>
    <row r="124" spans="1:4">
      <c r="A124" s="62"/>
      <c r="B124" s="71">
        <v>2</v>
      </c>
      <c r="C124" s="71" t="s">
        <v>9</v>
      </c>
      <c r="D124" s="73">
        <f>' K7 Njiverce od P312 do P320 '!F349</f>
        <v>0</v>
      </c>
    </row>
    <row r="125" spans="1:4">
      <c r="A125" s="62"/>
      <c r="B125" s="71">
        <v>3</v>
      </c>
      <c r="C125" s="71" t="s">
        <v>14</v>
      </c>
      <c r="D125" s="73">
        <f>' K7 Njiverce od P312 do P320 '!F351</f>
        <v>0</v>
      </c>
    </row>
    <row r="126" spans="1:4">
      <c r="A126" s="62"/>
      <c r="B126" s="71">
        <v>4</v>
      </c>
      <c r="C126" s="71" t="s">
        <v>221</v>
      </c>
      <c r="D126" s="73">
        <f>' K7 Njiverce od P312 do P320 '!F353</f>
        <v>0</v>
      </c>
    </row>
    <row r="127" spans="1:4">
      <c r="A127" s="62"/>
      <c r="B127" s="71">
        <v>5</v>
      </c>
      <c r="C127" s="71" t="s">
        <v>16</v>
      </c>
      <c r="D127" s="73">
        <f>' K7 Njiverce od P312 do P320 '!F355</f>
        <v>0</v>
      </c>
    </row>
    <row r="128" spans="1:4">
      <c r="A128" s="62"/>
      <c r="B128" s="74">
        <v>6</v>
      </c>
      <c r="C128" s="71" t="s">
        <v>18</v>
      </c>
      <c r="D128" s="73">
        <f>' K7 Njiverce od P312 do P320 '!F357</f>
        <v>0</v>
      </c>
    </row>
    <row r="129" spans="1:4" s="62" customFormat="1">
      <c r="A129" s="61"/>
      <c r="B129" s="61"/>
      <c r="C129" s="61"/>
      <c r="D129" s="61"/>
    </row>
    <row r="130" spans="1:4" s="79" customFormat="1" ht="11.35">
      <c r="A130" s="63" t="s">
        <v>1676</v>
      </c>
      <c r="B130" s="77"/>
      <c r="C130" s="77"/>
      <c r="D130" s="78">
        <f>D5</f>
        <v>68050</v>
      </c>
    </row>
    <row r="131" spans="1:4" s="76" customFormat="1" ht="11.35">
      <c r="A131" s="80" t="s">
        <v>125</v>
      </c>
      <c r="B131" s="79"/>
      <c r="C131" s="79"/>
      <c r="D131" s="81">
        <f>D130*0.22</f>
        <v>14971</v>
      </c>
    </row>
    <row r="132" spans="1:4" s="76" customFormat="1" ht="11.35">
      <c r="A132" s="82" t="s">
        <v>38</v>
      </c>
      <c r="B132" s="77"/>
      <c r="C132" s="77"/>
      <c r="D132" s="78">
        <f>SUM(D130:D131)</f>
        <v>83021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36"/>
  <sheetViews>
    <sheetView view="pageBreakPreview" topLeftCell="A223" zoomScaleNormal="100" zoomScaleSheetLayoutView="100" workbookViewId="0">
      <selection activeCell="E257" sqref="E54:E257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 s="96" customFormat="1">
      <c r="A1" s="92"/>
      <c r="B1" s="93" t="s">
        <v>990</v>
      </c>
      <c r="C1" s="94"/>
      <c r="D1" s="95"/>
      <c r="E1" s="95"/>
      <c r="F1" s="95"/>
    </row>
    <row r="2" spans="1:6" s="96" customFormat="1">
      <c r="A2" s="92"/>
      <c r="B2" s="93" t="s">
        <v>991</v>
      </c>
      <c r="C2" s="94"/>
      <c r="D2" s="95"/>
      <c r="E2" s="95"/>
      <c r="F2" s="95"/>
    </row>
    <row r="3" spans="1:6" s="96" customFormat="1">
      <c r="A3" s="92"/>
      <c r="B3" s="93" t="s">
        <v>992</v>
      </c>
      <c r="C3" s="94"/>
      <c r="D3" s="95"/>
      <c r="E3" s="95"/>
      <c r="F3" s="95"/>
    </row>
    <row r="4" spans="1:6" s="96" customFormat="1">
      <c r="A4" s="92"/>
      <c r="B4" s="93" t="s">
        <v>1199</v>
      </c>
      <c r="C4" s="94"/>
      <c r="D4" s="95"/>
      <c r="E4" s="95"/>
      <c r="F4" s="95"/>
    </row>
    <row r="5" spans="1:6" s="96" customFormat="1">
      <c r="A5" s="92"/>
      <c r="B5" s="93" t="s">
        <v>994</v>
      </c>
      <c r="C5" s="94"/>
      <c r="D5" s="95"/>
      <c r="E5" s="95"/>
      <c r="F5" s="95"/>
    </row>
    <row r="6" spans="1:6" s="96" customFormat="1">
      <c r="A6" s="97" t="s">
        <v>853</v>
      </c>
      <c r="B6" s="97" t="s">
        <v>854</v>
      </c>
      <c r="C6" s="97" t="s">
        <v>855</v>
      </c>
      <c r="D6" s="98" t="s">
        <v>686</v>
      </c>
      <c r="E6" s="98" t="s">
        <v>856</v>
      </c>
      <c r="F6" s="98" t="s">
        <v>857</v>
      </c>
    </row>
    <row r="7" spans="1:6" s="96" customFormat="1">
      <c r="A7" s="100" t="s">
        <v>0</v>
      </c>
      <c r="B7" s="93" t="s">
        <v>995</v>
      </c>
      <c r="C7" s="94"/>
      <c r="D7" s="95"/>
      <c r="E7" s="95"/>
      <c r="F7" s="95"/>
    </row>
    <row r="8" spans="1:6" s="96" customFormat="1">
      <c r="A8" s="92" t="s">
        <v>77</v>
      </c>
      <c r="B8" s="94" t="s">
        <v>1660</v>
      </c>
      <c r="C8" s="94"/>
      <c r="D8" s="95"/>
      <c r="E8" s="95"/>
      <c r="F8" s="95"/>
    </row>
    <row r="9" spans="1:6" s="108" customFormat="1">
      <c r="A9" s="100"/>
      <c r="B9" s="93" t="s">
        <v>1158</v>
      </c>
      <c r="C9" s="93"/>
      <c r="D9" s="107"/>
      <c r="E9" s="107"/>
      <c r="F9" s="107"/>
    </row>
    <row r="10" spans="1:6" s="108" customFormat="1">
      <c r="A10" s="100"/>
      <c r="B10" s="93" t="s">
        <v>1159</v>
      </c>
      <c r="C10" s="93"/>
      <c r="D10" s="107"/>
      <c r="E10" s="107"/>
      <c r="F10" s="107"/>
    </row>
    <row r="11" spans="1:6" s="108" customFormat="1">
      <c r="A11" s="100"/>
      <c r="B11" s="93" t="s">
        <v>998</v>
      </c>
      <c r="C11" s="93"/>
      <c r="D11" s="107"/>
      <c r="E11" s="107"/>
      <c r="F11" s="107"/>
    </row>
    <row r="12" spans="1:6" s="96" customFormat="1">
      <c r="A12" s="92"/>
      <c r="B12" s="94" t="s">
        <v>999</v>
      </c>
      <c r="C12" s="94"/>
      <c r="D12" s="95"/>
      <c r="E12" s="95"/>
      <c r="F12" s="95"/>
    </row>
    <row r="13" spans="1:6" s="96" customFormat="1">
      <c r="A13" s="92"/>
      <c r="B13" s="94" t="s">
        <v>1160</v>
      </c>
      <c r="C13" s="94"/>
      <c r="D13" s="95"/>
      <c r="E13" s="95"/>
      <c r="F13" s="95"/>
    </row>
    <row r="14" spans="1:6" s="96" customFormat="1">
      <c r="A14" s="92"/>
      <c r="B14" s="94" t="s">
        <v>1161</v>
      </c>
      <c r="C14" s="94"/>
      <c r="D14" s="95"/>
      <c r="E14" s="95"/>
      <c r="F14" s="95"/>
    </row>
    <row r="15" spans="1:6" s="96" customFormat="1">
      <c r="A15" s="92"/>
      <c r="B15" s="94" t="s">
        <v>1002</v>
      </c>
      <c r="C15" s="94"/>
      <c r="D15" s="95"/>
      <c r="E15" s="95"/>
      <c r="F15" s="95"/>
    </row>
    <row r="16" spans="1:6" s="96" customFormat="1">
      <c r="A16" s="92"/>
      <c r="B16" s="94" t="s">
        <v>1003</v>
      </c>
      <c r="C16" s="94"/>
      <c r="D16" s="95"/>
      <c r="E16" s="95"/>
      <c r="F16" s="95"/>
    </row>
    <row r="17" spans="1:6" s="96" customFormat="1">
      <c r="A17" s="92"/>
      <c r="B17" s="94" t="s">
        <v>1004</v>
      </c>
      <c r="C17" s="94"/>
      <c r="D17" s="95"/>
      <c r="E17" s="95"/>
      <c r="F17" s="95"/>
    </row>
    <row r="18" spans="1:6" s="96" customFormat="1">
      <c r="A18" s="92"/>
      <c r="B18" s="94" t="s">
        <v>1005</v>
      </c>
      <c r="C18" s="94"/>
      <c r="D18" s="95"/>
      <c r="E18" s="95"/>
      <c r="F18" s="95"/>
    </row>
    <row r="19" spans="1:6" s="96" customFormat="1">
      <c r="A19" s="92"/>
      <c r="B19" s="94" t="s">
        <v>1006</v>
      </c>
      <c r="C19" s="94"/>
      <c r="D19" s="95"/>
      <c r="E19" s="95"/>
      <c r="F19" s="95"/>
    </row>
    <row r="20" spans="1:6" s="96" customFormat="1">
      <c r="A20" s="92"/>
      <c r="B20" s="94" t="s">
        <v>1007</v>
      </c>
      <c r="C20" s="94"/>
      <c r="D20" s="95"/>
      <c r="E20" s="95"/>
      <c r="F20" s="95"/>
    </row>
    <row r="21" spans="1:6" s="96" customFormat="1">
      <c r="A21" s="92"/>
      <c r="B21" s="94" t="s">
        <v>1008</v>
      </c>
      <c r="C21" s="94"/>
      <c r="D21" s="95"/>
      <c r="E21" s="95"/>
      <c r="F21" s="95"/>
    </row>
    <row r="22" spans="1:6" s="96" customFormat="1">
      <c r="A22" s="92"/>
      <c r="B22" s="94" t="s">
        <v>1009</v>
      </c>
      <c r="C22" s="94"/>
      <c r="D22" s="95"/>
      <c r="E22" s="95"/>
      <c r="F22" s="95"/>
    </row>
    <row r="23" spans="1:6" s="96" customFormat="1">
      <c r="A23" s="92"/>
      <c r="B23" s="94" t="s">
        <v>1010</v>
      </c>
      <c r="C23" s="94"/>
      <c r="D23" s="95"/>
      <c r="E23" s="95"/>
      <c r="F23" s="95"/>
    </row>
    <row r="24" spans="1:6" s="96" customFormat="1">
      <c r="A24" s="92"/>
      <c r="B24" s="94" t="s">
        <v>1011</v>
      </c>
      <c r="C24" s="94"/>
      <c r="D24" s="95"/>
      <c r="E24" s="95"/>
      <c r="F24" s="95"/>
    </row>
    <row r="25" spans="1:6" s="96" customFormat="1">
      <c r="A25" s="92"/>
      <c r="B25" s="94" t="s">
        <v>1012</v>
      </c>
      <c r="C25" s="94"/>
      <c r="D25" s="95"/>
      <c r="E25" s="95"/>
      <c r="F25" s="95"/>
    </row>
    <row r="26" spans="1:6" s="96" customFormat="1">
      <c r="A26" s="92"/>
      <c r="B26" s="94" t="s">
        <v>1013</v>
      </c>
      <c r="C26" s="94"/>
      <c r="D26" s="95"/>
      <c r="E26" s="95"/>
      <c r="F26" s="95"/>
    </row>
    <row r="27" spans="1:6" s="96" customFormat="1">
      <c r="A27" s="92"/>
      <c r="B27" s="94" t="s">
        <v>1014</v>
      </c>
      <c r="C27" s="94"/>
      <c r="D27" s="95"/>
      <c r="E27" s="95"/>
      <c r="F27" s="95"/>
    </row>
    <row r="28" spans="1:6" s="96" customFormat="1">
      <c r="A28" s="92"/>
      <c r="B28" s="94" t="s">
        <v>1015</v>
      </c>
      <c r="C28" s="94"/>
      <c r="D28" s="95"/>
      <c r="E28" s="95"/>
      <c r="F28" s="95"/>
    </row>
    <row r="29" spans="1:6" s="96" customFormat="1">
      <c r="A29" s="92"/>
      <c r="B29" s="94" t="s">
        <v>1016</v>
      </c>
      <c r="C29" s="94"/>
      <c r="D29" s="95"/>
      <c r="E29" s="95"/>
      <c r="F29" s="95"/>
    </row>
    <row r="30" spans="1:6" s="96" customFormat="1">
      <c r="A30" s="92"/>
      <c r="B30" s="94" t="s">
        <v>1017</v>
      </c>
      <c r="C30" s="94"/>
      <c r="D30" s="95"/>
      <c r="E30" s="95"/>
      <c r="F30" s="95"/>
    </row>
    <row r="31" spans="1:6" s="96" customFormat="1">
      <c r="A31" s="92"/>
      <c r="B31" s="94" t="s">
        <v>1018</v>
      </c>
      <c r="C31" s="94"/>
      <c r="D31" s="95"/>
      <c r="E31" s="95"/>
      <c r="F31" s="95"/>
    </row>
    <row r="32" spans="1:6" s="96" customFormat="1">
      <c r="A32" s="92"/>
      <c r="B32" s="94" t="s">
        <v>1019</v>
      </c>
      <c r="C32" s="94"/>
      <c r="D32" s="95"/>
      <c r="E32" s="95"/>
      <c r="F32" s="95"/>
    </row>
    <row r="33" spans="1:6" s="96" customFormat="1">
      <c r="A33" s="92"/>
      <c r="B33" s="94" t="s">
        <v>1020</v>
      </c>
      <c r="C33" s="94"/>
      <c r="D33" s="95"/>
      <c r="E33" s="95"/>
      <c r="F33" s="95"/>
    </row>
    <row r="34" spans="1:6" s="96" customFormat="1">
      <c r="A34" s="92"/>
      <c r="B34" s="94" t="s">
        <v>1021</v>
      </c>
      <c r="C34" s="94"/>
      <c r="D34" s="95"/>
      <c r="E34" s="95"/>
      <c r="F34" s="95"/>
    </row>
    <row r="35" spans="1:6" s="96" customFormat="1">
      <c r="A35" s="92"/>
      <c r="B35" s="94" t="s">
        <v>1022</v>
      </c>
      <c r="C35" s="94"/>
      <c r="D35" s="95"/>
      <c r="E35" s="95"/>
      <c r="F35" s="95"/>
    </row>
    <row r="36" spans="1:6" s="96" customFormat="1">
      <c r="A36" s="92"/>
      <c r="B36" s="94" t="s">
        <v>1023</v>
      </c>
      <c r="C36" s="94"/>
      <c r="D36" s="95"/>
      <c r="E36" s="95"/>
      <c r="F36" s="95"/>
    </row>
    <row r="37" spans="1:6" s="96" customFormat="1">
      <c r="A37" s="92"/>
      <c r="B37" s="94" t="s">
        <v>1024</v>
      </c>
      <c r="C37" s="94"/>
      <c r="D37" s="95"/>
      <c r="E37" s="95"/>
      <c r="F37" s="95"/>
    </row>
    <row r="38" spans="1:6" s="96" customFormat="1">
      <c r="A38" s="92"/>
      <c r="B38" s="94" t="s">
        <v>1025</v>
      </c>
      <c r="C38" s="94"/>
      <c r="D38" s="95"/>
      <c r="E38" s="95"/>
      <c r="F38" s="95"/>
    </row>
    <row r="39" spans="1:6" s="96" customFormat="1">
      <c r="A39" s="92"/>
      <c r="B39" s="94" t="s">
        <v>1026</v>
      </c>
      <c r="C39" s="94"/>
      <c r="D39" s="95"/>
      <c r="E39" s="95"/>
      <c r="F39" s="95"/>
    </row>
    <row r="40" spans="1:6" s="96" customFormat="1">
      <c r="A40" s="92"/>
      <c r="B40" s="94" t="s">
        <v>1027</v>
      </c>
      <c r="C40" s="94"/>
      <c r="D40" s="95"/>
      <c r="E40" s="95"/>
      <c r="F40" s="95"/>
    </row>
    <row r="41" spans="1:6" s="96" customFormat="1">
      <c r="A41" s="92"/>
      <c r="B41" s="94" t="s">
        <v>1028</v>
      </c>
      <c r="C41" s="94"/>
      <c r="D41" s="95"/>
      <c r="E41" s="95"/>
      <c r="F41" s="95"/>
    </row>
    <row r="42" spans="1:6" s="96" customFormat="1">
      <c r="A42" s="92"/>
      <c r="B42" s="94" t="s">
        <v>1029</v>
      </c>
      <c r="C42" s="94"/>
      <c r="D42" s="95"/>
      <c r="E42" s="95"/>
      <c r="F42" s="95"/>
    </row>
    <row r="43" spans="1:6" s="96" customFormat="1">
      <c r="A43" s="92"/>
      <c r="B43" s="94" t="s">
        <v>1030</v>
      </c>
      <c r="C43" s="94"/>
      <c r="D43" s="95"/>
      <c r="E43" s="95"/>
      <c r="F43" s="95"/>
    </row>
    <row r="44" spans="1:6" s="96" customFormat="1">
      <c r="A44" s="92"/>
      <c r="B44" s="94" t="s">
        <v>1031</v>
      </c>
      <c r="C44" s="94"/>
      <c r="D44" s="95"/>
      <c r="E44" s="95"/>
      <c r="F44" s="95"/>
    </row>
    <row r="45" spans="1:6" s="96" customFormat="1">
      <c r="A45" s="92"/>
      <c r="B45" s="109" t="s">
        <v>1032</v>
      </c>
      <c r="C45" s="94"/>
      <c r="D45" s="95"/>
      <c r="E45" s="95"/>
      <c r="F45" s="95"/>
    </row>
    <row r="46" spans="1:6" s="96" customFormat="1">
      <c r="A46" s="92"/>
      <c r="B46" s="109" t="s">
        <v>1033</v>
      </c>
      <c r="C46" s="94"/>
      <c r="D46" s="95"/>
      <c r="E46" s="95"/>
      <c r="F46" s="95"/>
    </row>
    <row r="47" spans="1:6" s="96" customFormat="1">
      <c r="A47" s="92"/>
      <c r="B47" s="109" t="s">
        <v>1034</v>
      </c>
      <c r="C47" s="94"/>
      <c r="D47" s="95"/>
      <c r="E47" s="95"/>
      <c r="F47" s="95"/>
    </row>
    <row r="48" spans="1:6" s="96" customFormat="1">
      <c r="A48" s="92"/>
      <c r="B48" s="109" t="s">
        <v>1035</v>
      </c>
      <c r="C48" s="94"/>
      <c r="D48" s="95"/>
      <c r="E48" s="95"/>
      <c r="F48" s="95"/>
    </row>
    <row r="49" spans="1:6" s="96" customFormat="1">
      <c r="A49" s="92"/>
      <c r="B49" s="109" t="s">
        <v>1036</v>
      </c>
      <c r="C49" s="94"/>
      <c r="D49" s="95"/>
      <c r="E49" s="95"/>
      <c r="F49" s="95"/>
    </row>
    <row r="50" spans="1:6" s="96" customFormat="1">
      <c r="A50" s="92"/>
      <c r="B50" s="109" t="s">
        <v>1037</v>
      </c>
      <c r="C50" s="94"/>
      <c r="D50" s="95"/>
      <c r="E50" s="95"/>
      <c r="F50" s="95"/>
    </row>
    <row r="51" spans="1:6" s="96" customFormat="1">
      <c r="A51" s="92"/>
      <c r="B51" s="109" t="s">
        <v>1038</v>
      </c>
      <c r="C51" s="94"/>
      <c r="D51" s="95"/>
      <c r="E51" s="95"/>
      <c r="F51" s="95"/>
    </row>
    <row r="52" spans="1:6" s="96" customFormat="1">
      <c r="A52" s="92"/>
      <c r="B52" s="109" t="s">
        <v>1039</v>
      </c>
      <c r="C52" s="94"/>
      <c r="D52" s="95"/>
      <c r="E52" s="95"/>
      <c r="F52" s="95"/>
    </row>
    <row r="53" spans="1:6" s="96" customFormat="1">
      <c r="A53" s="92"/>
      <c r="B53" s="109" t="s">
        <v>1040</v>
      </c>
      <c r="C53" s="94"/>
      <c r="D53" s="95"/>
      <c r="E53" s="95"/>
      <c r="F53" s="95"/>
    </row>
    <row r="54" spans="1:6" s="96" customFormat="1">
      <c r="A54" s="92"/>
      <c r="B54" s="94" t="s">
        <v>1041</v>
      </c>
      <c r="C54" s="94" t="s">
        <v>6</v>
      </c>
      <c r="D54" s="95">
        <v>7</v>
      </c>
      <c r="E54" s="288"/>
      <c r="F54" s="95">
        <f>D54*E54</f>
        <v>0</v>
      </c>
    </row>
    <row r="55" spans="1:6" s="96" customFormat="1">
      <c r="A55" s="92" t="s">
        <v>85</v>
      </c>
      <c r="B55" s="94" t="s">
        <v>1660</v>
      </c>
      <c r="C55" s="94"/>
      <c r="D55" s="95"/>
      <c r="E55" s="288"/>
      <c r="F55" s="95"/>
    </row>
    <row r="56" spans="1:6" s="108" customFormat="1">
      <c r="A56" s="100"/>
      <c r="B56" s="93" t="s">
        <v>1162</v>
      </c>
      <c r="C56" s="93"/>
      <c r="D56" s="107"/>
      <c r="E56" s="290"/>
      <c r="F56" s="107"/>
    </row>
    <row r="57" spans="1:6" s="108" customFormat="1">
      <c r="A57" s="100"/>
      <c r="B57" s="93" t="s">
        <v>1163</v>
      </c>
      <c r="C57" s="93"/>
      <c r="D57" s="107"/>
      <c r="E57" s="290"/>
      <c r="F57" s="107"/>
    </row>
    <row r="58" spans="1:6" s="108" customFormat="1">
      <c r="A58" s="100"/>
      <c r="B58" s="93" t="s">
        <v>998</v>
      </c>
      <c r="C58" s="93"/>
      <c r="D58" s="107"/>
      <c r="E58" s="290"/>
      <c r="F58" s="107"/>
    </row>
    <row r="59" spans="1:6" s="96" customFormat="1">
      <c r="A59" s="92"/>
      <c r="B59" s="94" t="s">
        <v>999</v>
      </c>
      <c r="C59" s="94"/>
      <c r="D59" s="95"/>
      <c r="E59" s="288"/>
      <c r="F59" s="95"/>
    </row>
    <row r="60" spans="1:6" s="96" customFormat="1">
      <c r="A60" s="92"/>
      <c r="B60" s="94" t="s">
        <v>1160</v>
      </c>
      <c r="C60" s="94"/>
      <c r="D60" s="95"/>
      <c r="E60" s="288"/>
      <c r="F60" s="95"/>
    </row>
    <row r="61" spans="1:6" s="96" customFormat="1">
      <c r="A61" s="92"/>
      <c r="B61" s="94" t="s">
        <v>1161</v>
      </c>
      <c r="C61" s="94"/>
      <c r="D61" s="95"/>
      <c r="E61" s="288"/>
      <c r="F61" s="95"/>
    </row>
    <row r="62" spans="1:6" s="96" customFormat="1">
      <c r="A62" s="92"/>
      <c r="B62" s="94" t="s">
        <v>1002</v>
      </c>
      <c r="C62" s="94"/>
      <c r="D62" s="95"/>
      <c r="E62" s="288"/>
      <c r="F62" s="95"/>
    </row>
    <row r="63" spans="1:6" s="96" customFormat="1">
      <c r="A63" s="92"/>
      <c r="B63" s="94" t="s">
        <v>1003</v>
      </c>
      <c r="C63" s="94"/>
      <c r="D63" s="95"/>
      <c r="E63" s="288"/>
      <c r="F63" s="95"/>
    </row>
    <row r="64" spans="1:6" s="96" customFormat="1">
      <c r="A64" s="92"/>
      <c r="B64" s="94" t="s">
        <v>1004</v>
      </c>
      <c r="C64" s="94"/>
      <c r="D64" s="95"/>
      <c r="E64" s="288"/>
      <c r="F64" s="95"/>
    </row>
    <row r="65" spans="1:6" s="96" customFormat="1">
      <c r="A65" s="92"/>
      <c r="B65" s="94" t="s">
        <v>1005</v>
      </c>
      <c r="C65" s="94"/>
      <c r="D65" s="95"/>
      <c r="E65" s="288"/>
      <c r="F65" s="95"/>
    </row>
    <row r="66" spans="1:6" s="96" customFormat="1">
      <c r="A66" s="92"/>
      <c r="B66" s="94" t="s">
        <v>1006</v>
      </c>
      <c r="C66" s="94"/>
      <c r="D66" s="95"/>
      <c r="E66" s="288"/>
      <c r="F66" s="95"/>
    </row>
    <row r="67" spans="1:6" s="96" customFormat="1">
      <c r="A67" s="92"/>
      <c r="B67" s="94" t="s">
        <v>1007</v>
      </c>
      <c r="C67" s="94"/>
      <c r="D67" s="95"/>
      <c r="E67" s="288"/>
      <c r="F67" s="95"/>
    </row>
    <row r="68" spans="1:6" s="96" customFormat="1">
      <c r="A68" s="92"/>
      <c r="B68" s="94" t="s">
        <v>1008</v>
      </c>
      <c r="C68" s="94"/>
      <c r="D68" s="95"/>
      <c r="E68" s="288"/>
      <c r="F68" s="95"/>
    </row>
    <row r="69" spans="1:6" s="96" customFormat="1">
      <c r="A69" s="92"/>
      <c r="B69" s="94" t="s">
        <v>1009</v>
      </c>
      <c r="C69" s="94"/>
      <c r="D69" s="95"/>
      <c r="E69" s="288"/>
      <c r="F69" s="95"/>
    </row>
    <row r="70" spans="1:6" s="96" customFormat="1">
      <c r="A70" s="92"/>
      <c r="B70" s="94" t="s">
        <v>1010</v>
      </c>
      <c r="C70" s="94"/>
      <c r="D70" s="95"/>
      <c r="E70" s="288"/>
      <c r="F70" s="95"/>
    </row>
    <row r="71" spans="1:6" s="96" customFormat="1">
      <c r="A71" s="92"/>
      <c r="B71" s="94" t="s">
        <v>1011</v>
      </c>
      <c r="C71" s="94"/>
      <c r="D71" s="95"/>
      <c r="E71" s="288"/>
      <c r="F71" s="95"/>
    </row>
    <row r="72" spans="1:6" s="96" customFormat="1">
      <c r="A72" s="92"/>
      <c r="B72" s="94" t="s">
        <v>1012</v>
      </c>
      <c r="C72" s="94"/>
      <c r="D72" s="95"/>
      <c r="E72" s="288"/>
      <c r="F72" s="95"/>
    </row>
    <row r="73" spans="1:6" s="96" customFormat="1">
      <c r="A73" s="92"/>
      <c r="B73" s="94" t="s">
        <v>1013</v>
      </c>
      <c r="C73" s="94"/>
      <c r="D73" s="95"/>
      <c r="E73" s="288"/>
      <c r="F73" s="95"/>
    </row>
    <row r="74" spans="1:6" s="96" customFormat="1">
      <c r="A74" s="92"/>
      <c r="B74" s="94" t="s">
        <v>1014</v>
      </c>
      <c r="C74" s="94"/>
      <c r="D74" s="95"/>
      <c r="E74" s="288"/>
      <c r="F74" s="95"/>
    </row>
    <row r="75" spans="1:6" s="96" customFormat="1">
      <c r="A75" s="92"/>
      <c r="B75" s="94" t="s">
        <v>1015</v>
      </c>
      <c r="C75" s="94"/>
      <c r="D75" s="95"/>
      <c r="E75" s="288"/>
      <c r="F75" s="95"/>
    </row>
    <row r="76" spans="1:6" s="96" customFormat="1">
      <c r="A76" s="92"/>
      <c r="B76" s="94" t="s">
        <v>1016</v>
      </c>
      <c r="C76" s="94"/>
      <c r="D76" s="95"/>
      <c r="E76" s="288"/>
      <c r="F76" s="95"/>
    </row>
    <row r="77" spans="1:6" s="96" customFormat="1">
      <c r="A77" s="92"/>
      <c r="B77" s="94" t="s">
        <v>1017</v>
      </c>
      <c r="C77" s="94"/>
      <c r="D77" s="95"/>
      <c r="E77" s="288"/>
      <c r="F77" s="95"/>
    </row>
    <row r="78" spans="1:6" s="96" customFormat="1">
      <c r="A78" s="92"/>
      <c r="B78" s="94" t="s">
        <v>1018</v>
      </c>
      <c r="C78" s="94"/>
      <c r="D78" s="95"/>
      <c r="E78" s="288"/>
      <c r="F78" s="95"/>
    </row>
    <row r="79" spans="1:6" s="96" customFormat="1">
      <c r="A79" s="92"/>
      <c r="B79" s="94" t="s">
        <v>1019</v>
      </c>
      <c r="C79" s="94"/>
      <c r="D79" s="95"/>
      <c r="E79" s="288"/>
      <c r="F79" s="95"/>
    </row>
    <row r="80" spans="1:6" s="96" customFormat="1">
      <c r="A80" s="92"/>
      <c r="B80" s="94" t="s">
        <v>1020</v>
      </c>
      <c r="C80" s="94"/>
      <c r="D80" s="95"/>
      <c r="E80" s="288"/>
      <c r="F80" s="95"/>
    </row>
    <row r="81" spans="1:6" s="96" customFormat="1">
      <c r="A81" s="92"/>
      <c r="B81" s="94" t="s">
        <v>1021</v>
      </c>
      <c r="C81" s="94"/>
      <c r="D81" s="95"/>
      <c r="E81" s="288"/>
      <c r="F81" s="95"/>
    </row>
    <row r="82" spans="1:6" s="96" customFormat="1">
      <c r="A82" s="92"/>
      <c r="B82" s="94" t="s">
        <v>1022</v>
      </c>
      <c r="C82" s="94"/>
      <c r="D82" s="95"/>
      <c r="E82" s="288"/>
      <c r="F82" s="95"/>
    </row>
    <row r="83" spans="1:6" s="96" customFormat="1">
      <c r="A83" s="92"/>
      <c r="B83" s="94" t="s">
        <v>1023</v>
      </c>
      <c r="C83" s="94"/>
      <c r="D83" s="95"/>
      <c r="E83" s="288"/>
      <c r="F83" s="95"/>
    </row>
    <row r="84" spans="1:6" s="96" customFormat="1">
      <c r="A84" s="92"/>
      <c r="B84" s="94" t="s">
        <v>1024</v>
      </c>
      <c r="C84" s="94"/>
      <c r="D84" s="95"/>
      <c r="E84" s="288"/>
      <c r="F84" s="95"/>
    </row>
    <row r="85" spans="1:6" s="96" customFormat="1">
      <c r="A85" s="92"/>
      <c r="B85" s="94" t="s">
        <v>1025</v>
      </c>
      <c r="C85" s="94"/>
      <c r="D85" s="95"/>
      <c r="E85" s="288"/>
      <c r="F85" s="95"/>
    </row>
    <row r="86" spans="1:6" s="96" customFormat="1">
      <c r="A86" s="92"/>
      <c r="B86" s="94" t="s">
        <v>1026</v>
      </c>
      <c r="C86" s="94"/>
      <c r="D86" s="95"/>
      <c r="E86" s="288"/>
      <c r="F86" s="95"/>
    </row>
    <row r="87" spans="1:6" s="96" customFormat="1">
      <c r="A87" s="92"/>
      <c r="B87" s="94" t="s">
        <v>1027</v>
      </c>
      <c r="C87" s="94"/>
      <c r="D87" s="95"/>
      <c r="E87" s="288"/>
      <c r="F87" s="95"/>
    </row>
    <row r="88" spans="1:6" s="96" customFormat="1">
      <c r="A88" s="92"/>
      <c r="B88" s="94" t="s">
        <v>1028</v>
      </c>
      <c r="C88" s="94"/>
      <c r="D88" s="95"/>
      <c r="E88" s="288"/>
      <c r="F88" s="95"/>
    </row>
    <row r="89" spans="1:6" s="96" customFormat="1">
      <c r="A89" s="92"/>
      <c r="B89" s="94" t="s">
        <v>1029</v>
      </c>
      <c r="C89" s="94"/>
      <c r="D89" s="95"/>
      <c r="E89" s="288"/>
      <c r="F89" s="95"/>
    </row>
    <row r="90" spans="1:6" s="96" customFormat="1">
      <c r="A90" s="92"/>
      <c r="B90" s="94" t="s">
        <v>1030</v>
      </c>
      <c r="C90" s="94"/>
      <c r="D90" s="95"/>
      <c r="E90" s="288"/>
      <c r="F90" s="95"/>
    </row>
    <row r="91" spans="1:6" s="96" customFormat="1">
      <c r="A91" s="92"/>
      <c r="B91" s="94" t="s">
        <v>1031</v>
      </c>
      <c r="C91" s="94"/>
      <c r="D91" s="95"/>
      <c r="E91" s="288"/>
      <c r="F91" s="95"/>
    </row>
    <row r="92" spans="1:6" s="96" customFormat="1">
      <c r="A92" s="92"/>
      <c r="B92" s="109" t="s">
        <v>1032</v>
      </c>
      <c r="C92" s="94"/>
      <c r="D92" s="95"/>
      <c r="E92" s="288"/>
      <c r="F92" s="95"/>
    </row>
    <row r="93" spans="1:6" s="96" customFormat="1">
      <c r="A93" s="92"/>
      <c r="B93" s="109" t="s">
        <v>1033</v>
      </c>
      <c r="C93" s="94"/>
      <c r="D93" s="95"/>
      <c r="E93" s="288"/>
      <c r="F93" s="95"/>
    </row>
    <row r="94" spans="1:6" s="96" customFormat="1">
      <c r="A94" s="92"/>
      <c r="B94" s="109" t="s">
        <v>1034</v>
      </c>
      <c r="C94" s="94"/>
      <c r="D94" s="95"/>
      <c r="E94" s="288"/>
      <c r="F94" s="95"/>
    </row>
    <row r="95" spans="1:6" s="96" customFormat="1">
      <c r="A95" s="92"/>
      <c r="B95" s="109" t="s">
        <v>1035</v>
      </c>
      <c r="C95" s="94"/>
      <c r="D95" s="95"/>
      <c r="E95" s="288"/>
      <c r="F95" s="95"/>
    </row>
    <row r="96" spans="1:6" s="96" customFormat="1">
      <c r="A96" s="92"/>
      <c r="B96" s="109" t="s">
        <v>1036</v>
      </c>
      <c r="C96" s="94"/>
      <c r="D96" s="95"/>
      <c r="E96" s="288"/>
      <c r="F96" s="95"/>
    </row>
    <row r="97" spans="1:6" s="96" customFormat="1">
      <c r="A97" s="92"/>
      <c r="B97" s="109" t="s">
        <v>1037</v>
      </c>
      <c r="C97" s="94"/>
      <c r="D97" s="95"/>
      <c r="E97" s="288"/>
      <c r="F97" s="95"/>
    </row>
    <row r="98" spans="1:6" s="96" customFormat="1">
      <c r="A98" s="92"/>
      <c r="B98" s="109" t="s">
        <v>1038</v>
      </c>
      <c r="C98" s="94"/>
      <c r="D98" s="95"/>
      <c r="E98" s="288"/>
      <c r="F98" s="95"/>
    </row>
    <row r="99" spans="1:6" s="96" customFormat="1">
      <c r="A99" s="92"/>
      <c r="B99" s="109" t="s">
        <v>1039</v>
      </c>
      <c r="C99" s="94"/>
      <c r="D99" s="95"/>
      <c r="E99" s="288"/>
      <c r="F99" s="95"/>
    </row>
    <row r="100" spans="1:6" s="96" customFormat="1">
      <c r="A100" s="92"/>
      <c r="B100" s="109" t="s">
        <v>1040</v>
      </c>
      <c r="C100" s="94"/>
      <c r="D100" s="95"/>
      <c r="E100" s="288"/>
      <c r="F100" s="95"/>
    </row>
    <row r="101" spans="1:6" s="96" customFormat="1">
      <c r="A101" s="92"/>
      <c r="B101" s="94" t="s">
        <v>1041</v>
      </c>
      <c r="C101" s="94" t="s">
        <v>6</v>
      </c>
      <c r="D101" s="95">
        <v>5</v>
      </c>
      <c r="E101" s="288"/>
      <c r="F101" s="95">
        <f>D101*E101</f>
        <v>0</v>
      </c>
    </row>
    <row r="102" spans="1:6" s="96" customFormat="1">
      <c r="A102" s="100"/>
      <c r="B102" s="93"/>
      <c r="C102" s="94"/>
      <c r="D102" s="95"/>
      <c r="E102" s="288"/>
      <c r="F102" s="95"/>
    </row>
    <row r="103" spans="1:6" s="110" customFormat="1">
      <c r="A103" s="92" t="s">
        <v>86</v>
      </c>
      <c r="B103" s="94" t="s">
        <v>1042</v>
      </c>
      <c r="C103" s="94"/>
      <c r="D103" s="95"/>
      <c r="E103" s="288"/>
      <c r="F103" s="95"/>
    </row>
    <row r="104" spans="1:6" s="110" customFormat="1">
      <c r="A104" s="92"/>
      <c r="B104" s="94" t="s">
        <v>1043</v>
      </c>
      <c r="C104" s="94"/>
      <c r="D104" s="95"/>
      <c r="E104" s="288"/>
      <c r="F104" s="95"/>
    </row>
    <row r="105" spans="1:6" s="110" customFormat="1" ht="13" thickBot="1">
      <c r="A105" s="92"/>
      <c r="B105" s="94" t="s">
        <v>1044</v>
      </c>
      <c r="C105" s="94" t="s">
        <v>865</v>
      </c>
      <c r="D105" s="95">
        <v>1</v>
      </c>
      <c r="E105" s="288"/>
      <c r="F105" s="95">
        <f>D105*E105</f>
        <v>0</v>
      </c>
    </row>
    <row r="106" spans="1:6" s="96" customFormat="1" ht="13" thickBot="1">
      <c r="A106" s="100"/>
      <c r="B106" s="101" t="s">
        <v>1045</v>
      </c>
      <c r="C106" s="102"/>
      <c r="D106" s="103"/>
      <c r="E106" s="289"/>
      <c r="F106" s="104">
        <f>SUM(F7:F105)</f>
        <v>0</v>
      </c>
    </row>
    <row r="107" spans="1:6" s="96" customFormat="1">
      <c r="A107" s="100"/>
      <c r="B107" s="94"/>
      <c r="C107" s="94"/>
      <c r="D107" s="95"/>
      <c r="E107" s="288"/>
      <c r="F107" s="95"/>
    </row>
    <row r="108" spans="1:6" s="96" customFormat="1">
      <c r="A108" s="100" t="s">
        <v>92</v>
      </c>
      <c r="B108" s="93" t="s">
        <v>1046</v>
      </c>
      <c r="C108" s="94"/>
      <c r="D108" s="95"/>
      <c r="E108" s="288"/>
      <c r="F108" s="95"/>
    </row>
    <row r="109" spans="1:6" s="96" customFormat="1">
      <c r="A109" s="92"/>
      <c r="B109" s="94"/>
      <c r="C109" s="94"/>
      <c r="D109" s="95"/>
      <c r="E109" s="288"/>
      <c r="F109" s="95"/>
    </row>
    <row r="110" spans="1:6" s="110" customFormat="1">
      <c r="A110" s="92" t="s">
        <v>93</v>
      </c>
      <c r="B110" s="94" t="s">
        <v>1047</v>
      </c>
      <c r="C110" s="94"/>
      <c r="D110" s="95"/>
      <c r="E110" s="288"/>
      <c r="F110" s="95"/>
    </row>
    <row r="111" spans="1:6" s="110" customFormat="1">
      <c r="A111" s="92"/>
      <c r="B111" s="94" t="s">
        <v>1048</v>
      </c>
      <c r="C111" s="94"/>
      <c r="D111" s="95"/>
      <c r="E111" s="288"/>
      <c r="F111" s="95"/>
    </row>
    <row r="112" spans="1:6" s="110" customFormat="1">
      <c r="A112" s="92"/>
      <c r="B112" s="94" t="s">
        <v>1049</v>
      </c>
      <c r="C112" s="94"/>
      <c r="D112" s="95"/>
      <c r="E112" s="288"/>
      <c r="F112" s="95"/>
    </row>
    <row r="113" spans="1:6" s="110" customFormat="1">
      <c r="A113" s="92"/>
      <c r="B113" s="94" t="s">
        <v>1050</v>
      </c>
      <c r="C113" s="94"/>
      <c r="D113" s="95"/>
      <c r="E113" s="288"/>
      <c r="F113" s="95"/>
    </row>
    <row r="114" spans="1:6" s="110" customFormat="1">
      <c r="A114" s="92"/>
      <c r="B114" s="94" t="s">
        <v>1051</v>
      </c>
      <c r="C114" s="94"/>
      <c r="D114" s="95"/>
      <c r="E114" s="288"/>
      <c r="F114" s="95"/>
    </row>
    <row r="115" spans="1:6" s="110" customFormat="1">
      <c r="A115" s="92"/>
      <c r="B115" s="94" t="s">
        <v>1052</v>
      </c>
      <c r="C115" s="94"/>
      <c r="D115" s="95"/>
      <c r="E115" s="288"/>
      <c r="F115" s="95"/>
    </row>
    <row r="116" spans="1:6" s="110" customFormat="1">
      <c r="A116" s="92"/>
      <c r="B116" s="94" t="s">
        <v>1053</v>
      </c>
      <c r="C116" s="94"/>
      <c r="D116" s="95"/>
      <c r="E116" s="288"/>
      <c r="F116" s="95"/>
    </row>
    <row r="117" spans="1:6" s="110" customFormat="1">
      <c r="A117" s="92"/>
      <c r="B117" s="94" t="s">
        <v>1054</v>
      </c>
      <c r="C117" s="94"/>
      <c r="D117" s="95"/>
      <c r="E117" s="288"/>
      <c r="F117" s="95"/>
    </row>
    <row r="118" spans="1:6" s="110" customFormat="1">
      <c r="A118" s="92"/>
      <c r="B118" s="94" t="s">
        <v>1055</v>
      </c>
      <c r="C118" s="94"/>
      <c r="D118" s="95"/>
      <c r="E118" s="288"/>
      <c r="F118" s="95"/>
    </row>
    <row r="119" spans="1:6" s="110" customFormat="1">
      <c r="A119" s="92"/>
      <c r="B119" s="94" t="s">
        <v>1056</v>
      </c>
      <c r="C119" s="94"/>
      <c r="D119" s="95"/>
      <c r="E119" s="288"/>
      <c r="F119" s="95"/>
    </row>
    <row r="120" spans="1:6" s="110" customFormat="1">
      <c r="A120" s="92"/>
      <c r="B120" s="94" t="s">
        <v>1057</v>
      </c>
      <c r="C120" s="94"/>
      <c r="D120" s="95"/>
      <c r="E120" s="288"/>
      <c r="F120" s="95"/>
    </row>
    <row r="121" spans="1:6" s="110" customFormat="1">
      <c r="A121" s="92"/>
      <c r="B121" s="94" t="s">
        <v>1058</v>
      </c>
      <c r="C121" s="94" t="s">
        <v>6</v>
      </c>
      <c r="D121" s="95">
        <v>12</v>
      </c>
      <c r="E121" s="288"/>
      <c r="F121" s="95">
        <f>D121*E121</f>
        <v>0</v>
      </c>
    </row>
    <row r="122" spans="1:6" s="96" customFormat="1">
      <c r="A122" s="92" t="s">
        <v>42</v>
      </c>
      <c r="B122" s="94" t="s">
        <v>1200</v>
      </c>
      <c r="C122" s="94"/>
      <c r="D122" s="95"/>
      <c r="E122" s="288"/>
      <c r="F122" s="95"/>
    </row>
    <row r="123" spans="1:6" s="96" customFormat="1">
      <c r="A123" s="92"/>
      <c r="B123" s="94" t="s">
        <v>1191</v>
      </c>
      <c r="C123" s="94"/>
      <c r="D123" s="95"/>
      <c r="E123" s="288"/>
      <c r="F123" s="95"/>
    </row>
    <row r="124" spans="1:6" s="96" customFormat="1">
      <c r="A124" s="92"/>
      <c r="B124" s="94" t="s">
        <v>1061</v>
      </c>
      <c r="C124" s="94" t="s">
        <v>6</v>
      </c>
      <c r="D124" s="95">
        <v>12</v>
      </c>
      <c r="E124" s="288"/>
      <c r="F124" s="95">
        <f>D124*E124</f>
        <v>0</v>
      </c>
    </row>
    <row r="125" spans="1:6" s="96" customFormat="1">
      <c r="A125" s="92" t="s">
        <v>43</v>
      </c>
      <c r="B125" s="94" t="s">
        <v>1192</v>
      </c>
      <c r="C125" s="94"/>
      <c r="D125" s="95"/>
      <c r="E125" s="288"/>
      <c r="F125" s="95"/>
    </row>
    <row r="126" spans="1:6" s="96" customFormat="1">
      <c r="A126" s="92"/>
      <c r="B126" s="94" t="s">
        <v>1201</v>
      </c>
      <c r="C126" s="94"/>
      <c r="D126" s="95"/>
      <c r="E126" s="288"/>
      <c r="F126" s="95"/>
    </row>
    <row r="127" spans="1:6" s="96" customFormat="1" ht="13" thickBot="1">
      <c r="A127" s="92"/>
      <c r="B127" s="94" t="s">
        <v>865</v>
      </c>
      <c r="C127" s="94" t="s">
        <v>6</v>
      </c>
      <c r="D127" s="95">
        <v>12</v>
      </c>
      <c r="E127" s="288"/>
      <c r="F127" s="95">
        <f>D127*E127</f>
        <v>0</v>
      </c>
    </row>
    <row r="128" spans="1:6" s="96" customFormat="1" ht="13" thickBot="1">
      <c r="A128" s="100"/>
      <c r="B128" s="101" t="s">
        <v>1064</v>
      </c>
      <c r="C128" s="102"/>
      <c r="D128" s="103"/>
      <c r="E128" s="289"/>
      <c r="F128" s="104">
        <f>SUM(F108:F127)</f>
        <v>0</v>
      </c>
    </row>
    <row r="129" spans="1:6" s="96" customFormat="1">
      <c r="A129" s="100"/>
      <c r="B129" s="94"/>
      <c r="C129" s="94"/>
      <c r="D129" s="95"/>
      <c r="E129" s="288"/>
      <c r="F129" s="95"/>
    </row>
    <row r="130" spans="1:6" s="96" customFormat="1">
      <c r="A130" s="100" t="s">
        <v>97</v>
      </c>
      <c r="B130" s="93" t="s">
        <v>1065</v>
      </c>
      <c r="C130" s="94"/>
      <c r="D130" s="95"/>
      <c r="E130" s="288"/>
      <c r="F130" s="95"/>
    </row>
    <row r="131" spans="1:6" s="96" customFormat="1">
      <c r="A131" s="92" t="s">
        <v>98</v>
      </c>
      <c r="B131" s="94" t="s">
        <v>936</v>
      </c>
      <c r="C131" s="94"/>
      <c r="D131" s="95"/>
      <c r="E131" s="288"/>
      <c r="F131" s="95"/>
    </row>
    <row r="132" spans="1:6" s="96" customFormat="1">
      <c r="A132" s="92"/>
      <c r="B132" s="94" t="s">
        <v>1066</v>
      </c>
      <c r="C132" s="94"/>
      <c r="D132" s="95"/>
      <c r="E132" s="288"/>
      <c r="F132" s="95"/>
    </row>
    <row r="133" spans="1:6" s="96" customFormat="1">
      <c r="A133" s="92"/>
      <c r="B133" s="94" t="s">
        <v>1202</v>
      </c>
      <c r="C133" s="94"/>
      <c r="D133" s="95"/>
      <c r="E133" s="288"/>
      <c r="F133" s="95"/>
    </row>
    <row r="134" spans="1:6" s="96" customFormat="1">
      <c r="A134" s="92"/>
      <c r="B134" s="94" t="s">
        <v>1068</v>
      </c>
      <c r="C134" s="94"/>
      <c r="D134" s="95"/>
      <c r="E134" s="288"/>
      <c r="F134" s="95"/>
    </row>
    <row r="135" spans="1:6" s="96" customFormat="1">
      <c r="A135" s="92"/>
      <c r="B135" s="94" t="s">
        <v>1069</v>
      </c>
      <c r="C135" s="94"/>
      <c r="D135" s="95"/>
      <c r="E135" s="288"/>
      <c r="F135" s="95"/>
    </row>
    <row r="136" spans="1:6" s="96" customFormat="1">
      <c r="A136" s="92"/>
      <c r="B136" s="94" t="s">
        <v>1070</v>
      </c>
      <c r="C136" s="94" t="s">
        <v>340</v>
      </c>
      <c r="D136" s="95">
        <v>614</v>
      </c>
      <c r="E136" s="288"/>
      <c r="F136" s="95">
        <f>D136*E136</f>
        <v>0</v>
      </c>
    </row>
    <row r="137" spans="1:6" s="110" customFormat="1">
      <c r="A137" s="92" t="s">
        <v>27</v>
      </c>
      <c r="B137" s="94" t="s">
        <v>1071</v>
      </c>
      <c r="C137" s="94"/>
      <c r="D137" s="95"/>
      <c r="E137" s="288"/>
      <c r="F137" s="95"/>
    </row>
    <row r="138" spans="1:6" s="110" customFormat="1">
      <c r="A138" s="92"/>
      <c r="B138" s="94" t="s">
        <v>1072</v>
      </c>
      <c r="C138" s="94"/>
      <c r="D138" s="95"/>
      <c r="E138" s="288"/>
      <c r="F138" s="95"/>
    </row>
    <row r="139" spans="1:6" s="110" customFormat="1">
      <c r="A139" s="92"/>
      <c r="B139" s="94" t="s">
        <v>1073</v>
      </c>
      <c r="C139" s="94"/>
      <c r="D139" s="95"/>
      <c r="E139" s="288"/>
      <c r="F139" s="95"/>
    </row>
    <row r="140" spans="1:6" s="110" customFormat="1">
      <c r="A140" s="92"/>
      <c r="B140" s="94" t="s">
        <v>1074</v>
      </c>
      <c r="C140" s="94"/>
      <c r="D140" s="95"/>
      <c r="E140" s="288"/>
      <c r="F140" s="95"/>
    </row>
    <row r="141" spans="1:6" s="110" customFormat="1">
      <c r="A141" s="92"/>
      <c r="B141" s="94" t="s">
        <v>1075</v>
      </c>
      <c r="C141" s="94" t="s">
        <v>340</v>
      </c>
      <c r="D141" s="95">
        <v>398</v>
      </c>
      <c r="E141" s="288"/>
      <c r="F141" s="95">
        <f>D141*E141</f>
        <v>0</v>
      </c>
    </row>
    <row r="142" spans="1:6" s="96" customFormat="1">
      <c r="A142" s="92" t="s">
        <v>174</v>
      </c>
      <c r="B142" s="94" t="s">
        <v>1203</v>
      </c>
      <c r="C142" s="94"/>
      <c r="D142" s="95"/>
      <c r="E142" s="288"/>
      <c r="F142" s="95"/>
    </row>
    <row r="143" spans="1:6" s="96" customFormat="1">
      <c r="A143" s="92"/>
      <c r="B143" s="94" t="s">
        <v>1171</v>
      </c>
      <c r="C143" s="94"/>
      <c r="D143" s="95"/>
      <c r="E143" s="288"/>
      <c r="F143" s="95"/>
    </row>
    <row r="144" spans="1:6" s="96" customFormat="1">
      <c r="A144" s="92"/>
      <c r="B144" s="94" t="s">
        <v>1078</v>
      </c>
      <c r="C144" s="94" t="s">
        <v>340</v>
      </c>
      <c r="D144" s="95">
        <v>96</v>
      </c>
      <c r="E144" s="288"/>
      <c r="F144" s="95">
        <f>D144*E144</f>
        <v>0</v>
      </c>
    </row>
    <row r="145" spans="1:6" s="96" customFormat="1" ht="13" thickBot="1">
      <c r="A145" s="92" t="s">
        <v>178</v>
      </c>
      <c r="B145" s="94" t="s">
        <v>969</v>
      </c>
      <c r="C145" s="94" t="s">
        <v>6</v>
      </c>
      <c r="D145" s="95">
        <v>24</v>
      </c>
      <c r="E145" s="288"/>
      <c r="F145" s="95">
        <f>D145*E145</f>
        <v>0</v>
      </c>
    </row>
    <row r="146" spans="1:6" s="96" customFormat="1" ht="13" thickBot="1">
      <c r="A146" s="100"/>
      <c r="B146" s="101" t="s">
        <v>1079</v>
      </c>
      <c r="C146" s="102"/>
      <c r="D146" s="103"/>
      <c r="E146" s="289"/>
      <c r="F146" s="104">
        <f>SUM(F130:F145)</f>
        <v>0</v>
      </c>
    </row>
    <row r="147" spans="1:6" s="96" customFormat="1">
      <c r="A147" s="100"/>
      <c r="B147" s="93"/>
      <c r="C147" s="94"/>
      <c r="D147" s="95"/>
      <c r="E147" s="288"/>
      <c r="F147" s="95"/>
    </row>
    <row r="148" spans="1:6" s="96" customFormat="1">
      <c r="A148" s="100" t="s">
        <v>99</v>
      </c>
      <c r="B148" s="93" t="s">
        <v>903</v>
      </c>
      <c r="C148" s="94"/>
      <c r="D148" s="95"/>
      <c r="E148" s="288"/>
      <c r="F148" s="95"/>
    </row>
    <row r="149" spans="1:6" s="96" customFormat="1">
      <c r="A149" s="92" t="s">
        <v>100</v>
      </c>
      <c r="B149" s="94" t="s">
        <v>1204</v>
      </c>
      <c r="C149" s="94"/>
      <c r="D149" s="95"/>
      <c r="E149" s="288"/>
      <c r="F149" s="95"/>
    </row>
    <row r="150" spans="1:6" s="96" customFormat="1">
      <c r="A150" s="92"/>
      <c r="B150" s="94" t="s">
        <v>1081</v>
      </c>
      <c r="C150" s="94"/>
      <c r="D150" s="95"/>
      <c r="E150" s="288"/>
      <c r="F150" s="95"/>
    </row>
    <row r="151" spans="1:6" s="96" customFormat="1">
      <c r="A151" s="92"/>
      <c r="B151" s="94" t="s">
        <v>908</v>
      </c>
      <c r="C151" s="94"/>
      <c r="D151" s="95"/>
      <c r="E151" s="288"/>
      <c r="F151" s="95"/>
    </row>
    <row r="152" spans="1:6" s="96" customFormat="1">
      <c r="A152" s="92"/>
      <c r="B152" s="94" t="s">
        <v>1082</v>
      </c>
      <c r="C152" s="94"/>
      <c r="D152" s="95"/>
      <c r="E152" s="288"/>
      <c r="F152" s="95"/>
    </row>
    <row r="153" spans="1:6" s="96" customFormat="1">
      <c r="A153" s="92"/>
      <c r="B153" s="94" t="s">
        <v>1083</v>
      </c>
      <c r="C153" s="94"/>
      <c r="D153" s="95"/>
      <c r="E153" s="288"/>
      <c r="F153" s="95"/>
    </row>
    <row r="154" spans="1:6" s="96" customFormat="1">
      <c r="A154" s="92"/>
      <c r="B154" s="94" t="s">
        <v>1084</v>
      </c>
      <c r="C154" s="94"/>
      <c r="D154" s="95"/>
      <c r="E154" s="288"/>
      <c r="F154" s="95"/>
    </row>
    <row r="155" spans="1:6" s="96" customFormat="1">
      <c r="A155" s="92"/>
      <c r="B155" s="94" t="s">
        <v>1085</v>
      </c>
      <c r="C155" s="94"/>
      <c r="D155" s="95"/>
      <c r="E155" s="288"/>
      <c r="F155" s="95"/>
    </row>
    <row r="156" spans="1:6" s="96" customFormat="1">
      <c r="A156" s="92"/>
      <c r="B156" s="94" t="s">
        <v>1086</v>
      </c>
      <c r="C156" s="94"/>
      <c r="D156" s="95"/>
      <c r="E156" s="288"/>
      <c r="F156" s="95"/>
    </row>
    <row r="157" spans="1:6" s="110" customFormat="1">
      <c r="A157" s="92"/>
      <c r="B157" s="94" t="s">
        <v>1087</v>
      </c>
      <c r="C157" s="94"/>
      <c r="D157" s="95"/>
      <c r="E157" s="288"/>
      <c r="F157" s="95"/>
    </row>
    <row r="158" spans="1:6" s="96" customFormat="1">
      <c r="A158" s="92"/>
      <c r="B158" s="94" t="s">
        <v>1088</v>
      </c>
      <c r="C158" s="94"/>
      <c r="D158" s="95"/>
      <c r="E158" s="288"/>
      <c r="F158" s="95"/>
    </row>
    <row r="159" spans="1:6" s="96" customFormat="1">
      <c r="A159" s="92"/>
      <c r="B159" s="94" t="s">
        <v>1089</v>
      </c>
      <c r="C159" s="94"/>
      <c r="D159" s="95"/>
      <c r="E159" s="288"/>
      <c r="F159" s="95"/>
    </row>
    <row r="160" spans="1:6" s="96" customFormat="1">
      <c r="A160" s="92"/>
      <c r="B160" s="94" t="s">
        <v>1090</v>
      </c>
      <c r="C160" s="94"/>
      <c r="D160" s="95"/>
      <c r="E160" s="288"/>
      <c r="F160" s="95"/>
    </row>
    <row r="161" spans="1:6" s="96" customFormat="1">
      <c r="A161" s="92"/>
      <c r="B161" s="94" t="s">
        <v>1091</v>
      </c>
      <c r="C161" s="94"/>
      <c r="D161" s="95"/>
      <c r="E161" s="288"/>
      <c r="F161" s="95"/>
    </row>
    <row r="162" spans="1:6" s="96" customFormat="1">
      <c r="A162" s="92"/>
      <c r="B162" s="94" t="s">
        <v>1092</v>
      </c>
      <c r="C162" s="94"/>
      <c r="D162" s="95"/>
      <c r="E162" s="288"/>
      <c r="F162" s="95"/>
    </row>
    <row r="163" spans="1:6" s="96" customFormat="1">
      <c r="A163" s="92"/>
      <c r="B163" s="94" t="s">
        <v>1093</v>
      </c>
      <c r="C163" s="94"/>
      <c r="D163" s="95"/>
      <c r="E163" s="288"/>
      <c r="F163" s="95"/>
    </row>
    <row r="164" spans="1:6" s="96" customFormat="1">
      <c r="A164" s="92"/>
      <c r="B164" s="94" t="s">
        <v>1094</v>
      </c>
      <c r="C164" s="94"/>
      <c r="D164" s="95"/>
      <c r="E164" s="288"/>
      <c r="F164" s="95"/>
    </row>
    <row r="165" spans="1:6" s="96" customFormat="1">
      <c r="A165" s="92"/>
      <c r="B165" s="94" t="s">
        <v>1095</v>
      </c>
      <c r="C165" s="94"/>
      <c r="D165" s="95"/>
      <c r="E165" s="288"/>
      <c r="F165" s="95"/>
    </row>
    <row r="166" spans="1:6" s="96" customFormat="1">
      <c r="A166" s="92"/>
      <c r="B166" s="94" t="s">
        <v>1096</v>
      </c>
      <c r="C166" s="94"/>
      <c r="D166" s="95"/>
      <c r="E166" s="288"/>
      <c r="F166" s="95"/>
    </row>
    <row r="167" spans="1:6" s="96" customFormat="1" ht="13" thickBot="1">
      <c r="A167" s="92"/>
      <c r="B167" s="94" t="s">
        <v>1097</v>
      </c>
      <c r="C167" s="94" t="s">
        <v>6</v>
      </c>
      <c r="D167" s="95">
        <v>1</v>
      </c>
      <c r="E167" s="288"/>
      <c r="F167" s="95">
        <f>D167*E167</f>
        <v>0</v>
      </c>
    </row>
    <row r="168" spans="1:6" s="96" customFormat="1" ht="13" thickBot="1">
      <c r="A168" s="100"/>
      <c r="B168" s="101" t="s">
        <v>934</v>
      </c>
      <c r="C168" s="102"/>
      <c r="D168" s="103"/>
      <c r="E168" s="289"/>
      <c r="F168" s="104">
        <f>SUM(F147:F167)</f>
        <v>0</v>
      </c>
    </row>
    <row r="169" spans="1:6" s="96" customFormat="1">
      <c r="A169" s="100" t="s">
        <v>751</v>
      </c>
      <c r="B169" s="93"/>
      <c r="C169" s="94"/>
      <c r="D169" s="95"/>
      <c r="E169" s="288"/>
      <c r="F169" s="95"/>
    </row>
    <row r="170" spans="1:6" s="96" customFormat="1">
      <c r="A170" s="100" t="s">
        <v>103</v>
      </c>
      <c r="B170" s="93" t="s">
        <v>1098</v>
      </c>
      <c r="C170" s="94"/>
      <c r="D170" s="95"/>
      <c r="E170" s="288"/>
      <c r="F170" s="95"/>
    </row>
    <row r="171" spans="1:6" s="96" customFormat="1">
      <c r="A171" s="100"/>
      <c r="B171" s="93"/>
      <c r="C171" s="94"/>
      <c r="D171" s="95"/>
      <c r="E171" s="288"/>
      <c r="F171" s="95"/>
    </row>
    <row r="172" spans="1:6" s="96" customFormat="1">
      <c r="A172" s="92" t="s">
        <v>104</v>
      </c>
      <c r="B172" s="94" t="s">
        <v>941</v>
      </c>
      <c r="C172" s="94"/>
      <c r="D172" s="95"/>
      <c r="E172" s="288"/>
      <c r="F172" s="95"/>
    </row>
    <row r="173" spans="1:6" s="96" customFormat="1">
      <c r="A173" s="92"/>
      <c r="B173" s="94" t="s">
        <v>942</v>
      </c>
      <c r="C173" s="94"/>
      <c r="D173" s="95"/>
      <c r="E173" s="288"/>
      <c r="F173" s="95"/>
    </row>
    <row r="174" spans="1:6" s="96" customFormat="1">
      <c r="A174" s="92"/>
      <c r="B174" s="94" t="s">
        <v>943</v>
      </c>
      <c r="C174" s="94"/>
      <c r="D174" s="95"/>
      <c r="E174" s="288"/>
      <c r="F174" s="95"/>
    </row>
    <row r="175" spans="1:6" s="96" customFormat="1">
      <c r="A175" s="92"/>
      <c r="B175" s="94" t="s">
        <v>944</v>
      </c>
      <c r="C175" s="94"/>
      <c r="D175" s="95"/>
      <c r="E175" s="288"/>
      <c r="F175" s="95"/>
    </row>
    <row r="176" spans="1:6" s="96" customFormat="1">
      <c r="A176" s="92"/>
      <c r="B176" s="94" t="s">
        <v>945</v>
      </c>
      <c r="C176" s="94"/>
      <c r="D176" s="95"/>
      <c r="E176" s="288"/>
      <c r="F176" s="95"/>
    </row>
    <row r="177" spans="1:6" s="96" customFormat="1">
      <c r="A177" s="92"/>
      <c r="B177" s="94" t="s">
        <v>946</v>
      </c>
      <c r="C177" s="94" t="s">
        <v>340</v>
      </c>
      <c r="D177" s="95">
        <v>386</v>
      </c>
      <c r="E177" s="288"/>
      <c r="F177" s="95">
        <f>D177*E177</f>
        <v>0</v>
      </c>
    </row>
    <row r="178" spans="1:6" s="96" customFormat="1">
      <c r="A178" s="92" t="s">
        <v>105</v>
      </c>
      <c r="B178" s="94" t="s">
        <v>1099</v>
      </c>
      <c r="C178" s="94"/>
      <c r="D178" s="95"/>
      <c r="E178" s="288"/>
      <c r="F178" s="95"/>
    </row>
    <row r="179" spans="1:6" s="96" customFormat="1">
      <c r="A179" s="92"/>
      <c r="B179" s="94" t="s">
        <v>1100</v>
      </c>
      <c r="C179" s="94"/>
      <c r="D179" s="95"/>
      <c r="E179" s="288"/>
      <c r="F179" s="95"/>
    </row>
    <row r="180" spans="1:6" s="96" customFormat="1">
      <c r="A180" s="92"/>
      <c r="B180" s="94" t="s">
        <v>1101</v>
      </c>
      <c r="C180" s="94"/>
      <c r="D180" s="95"/>
      <c r="E180" s="288"/>
      <c r="F180" s="95"/>
    </row>
    <row r="181" spans="1:6" s="96" customFormat="1">
      <c r="A181" s="92"/>
      <c r="B181" s="94" t="s">
        <v>1102</v>
      </c>
      <c r="C181" s="94" t="s">
        <v>6</v>
      </c>
      <c r="D181" s="95">
        <v>12</v>
      </c>
      <c r="E181" s="288"/>
      <c r="F181" s="95">
        <f>D181*E181</f>
        <v>0</v>
      </c>
    </row>
    <row r="182" spans="1:6" s="96" customFormat="1">
      <c r="A182" s="92" t="s">
        <v>106</v>
      </c>
      <c r="B182" s="94" t="s">
        <v>1103</v>
      </c>
      <c r="C182" s="94"/>
      <c r="D182" s="95"/>
      <c r="E182" s="288"/>
      <c r="F182" s="95"/>
    </row>
    <row r="183" spans="1:6" s="96" customFormat="1" ht="13" thickBot="1">
      <c r="A183" s="92"/>
      <c r="B183" s="94" t="s">
        <v>1104</v>
      </c>
      <c r="C183" s="94" t="s">
        <v>6</v>
      </c>
      <c r="D183" s="95">
        <v>12</v>
      </c>
      <c r="E183" s="288"/>
      <c r="F183" s="95">
        <f>D183*E183</f>
        <v>0</v>
      </c>
    </row>
    <row r="184" spans="1:6" s="96" customFormat="1" ht="13" thickBot="1">
      <c r="A184" s="100"/>
      <c r="B184" s="101" t="s">
        <v>1105</v>
      </c>
      <c r="C184" s="102"/>
      <c r="D184" s="103"/>
      <c r="E184" s="289"/>
      <c r="F184" s="104">
        <f>SUM(F170:F183)</f>
        <v>0</v>
      </c>
    </row>
    <row r="185" spans="1:6" s="96" customFormat="1">
      <c r="A185" s="100"/>
      <c r="B185" s="94"/>
      <c r="C185" s="94"/>
      <c r="D185" s="95"/>
      <c r="E185" s="288"/>
      <c r="F185" s="95"/>
    </row>
    <row r="186" spans="1:6" s="96" customFormat="1">
      <c r="A186" s="100" t="s">
        <v>270</v>
      </c>
      <c r="B186" s="93" t="s">
        <v>706</v>
      </c>
      <c r="C186" s="94"/>
      <c r="D186" s="95"/>
      <c r="E186" s="288"/>
      <c r="F186" s="95"/>
    </row>
    <row r="187" spans="1:6" s="96" customFormat="1">
      <c r="A187" s="100"/>
      <c r="B187" s="93"/>
      <c r="C187" s="94"/>
      <c r="D187" s="95"/>
      <c r="E187" s="288"/>
      <c r="F187" s="95"/>
    </row>
    <row r="188" spans="1:6" s="96" customFormat="1">
      <c r="A188" s="92" t="s">
        <v>272</v>
      </c>
      <c r="B188" s="94" t="s">
        <v>1106</v>
      </c>
      <c r="C188" s="94"/>
      <c r="D188" s="95"/>
      <c r="E188" s="288"/>
      <c r="F188" s="95"/>
    </row>
    <row r="189" spans="1:6" s="96" customFormat="1">
      <c r="A189" s="92"/>
      <c r="B189" s="94" t="s">
        <v>1107</v>
      </c>
      <c r="C189" s="94" t="s">
        <v>340</v>
      </c>
      <c r="D189" s="95">
        <v>380</v>
      </c>
      <c r="E189" s="288"/>
      <c r="F189" s="95">
        <f>D189*E189</f>
        <v>0</v>
      </c>
    </row>
    <row r="190" spans="1:6" s="96" customFormat="1">
      <c r="A190" s="92" t="s">
        <v>276</v>
      </c>
      <c r="B190" s="94" t="s">
        <v>1108</v>
      </c>
      <c r="C190" s="94"/>
      <c r="D190" s="95"/>
      <c r="E190" s="288"/>
      <c r="F190" s="95"/>
    </row>
    <row r="191" spans="1:6" s="96" customFormat="1">
      <c r="A191" s="92"/>
      <c r="B191" s="94" t="s">
        <v>1109</v>
      </c>
      <c r="C191" s="94"/>
      <c r="D191" s="95"/>
      <c r="E191" s="288"/>
      <c r="F191" s="95"/>
    </row>
    <row r="192" spans="1:6" s="96" customFormat="1">
      <c r="A192" s="92"/>
      <c r="B192" s="94" t="s">
        <v>1110</v>
      </c>
      <c r="C192" s="94"/>
      <c r="D192" s="95"/>
      <c r="E192" s="288"/>
      <c r="F192" s="95"/>
    </row>
    <row r="193" spans="1:6" s="96" customFormat="1">
      <c r="A193" s="92"/>
      <c r="B193" s="94" t="s">
        <v>1111</v>
      </c>
      <c r="C193" s="94" t="s">
        <v>11</v>
      </c>
      <c r="D193" s="95">
        <v>190</v>
      </c>
      <c r="E193" s="288"/>
      <c r="F193" s="95">
        <f>D193*E193</f>
        <v>0</v>
      </c>
    </row>
    <row r="194" spans="1:6" s="96" customFormat="1">
      <c r="A194" s="92" t="s">
        <v>281</v>
      </c>
      <c r="B194" s="94" t="s">
        <v>1175</v>
      </c>
      <c r="C194" s="94"/>
      <c r="D194" s="95"/>
      <c r="E194" s="288"/>
      <c r="F194" s="95"/>
    </row>
    <row r="195" spans="1:6" s="96" customFormat="1">
      <c r="A195" s="92"/>
      <c r="B195" s="94" t="s">
        <v>1196</v>
      </c>
      <c r="C195" s="94"/>
      <c r="D195" s="95"/>
      <c r="E195" s="288"/>
      <c r="F195" s="95"/>
    </row>
    <row r="196" spans="1:6" s="96" customFormat="1">
      <c r="A196" s="92"/>
      <c r="B196" s="94" t="s">
        <v>1114</v>
      </c>
      <c r="C196" s="94"/>
      <c r="D196" s="95"/>
      <c r="E196" s="288"/>
      <c r="F196" s="95"/>
    </row>
    <row r="197" spans="1:6" s="96" customFormat="1">
      <c r="A197" s="92"/>
      <c r="B197" s="94" t="s">
        <v>1115</v>
      </c>
      <c r="C197" s="94" t="s">
        <v>11</v>
      </c>
      <c r="D197" s="95">
        <v>33</v>
      </c>
      <c r="E197" s="288"/>
      <c r="F197" s="95">
        <f>D197*E197</f>
        <v>0</v>
      </c>
    </row>
    <row r="198" spans="1:6" s="96" customFormat="1">
      <c r="A198" s="92" t="s">
        <v>287</v>
      </c>
      <c r="B198" s="94" t="s">
        <v>873</v>
      </c>
      <c r="C198" s="94"/>
      <c r="D198" s="95"/>
      <c r="E198" s="288"/>
      <c r="F198" s="95"/>
    </row>
    <row r="199" spans="1:6" s="96" customFormat="1">
      <c r="A199" s="92"/>
      <c r="B199" s="94" t="s">
        <v>874</v>
      </c>
      <c r="C199" s="94"/>
      <c r="D199" s="95"/>
      <c r="E199" s="288"/>
      <c r="F199" s="95"/>
    </row>
    <row r="200" spans="1:6" s="96" customFormat="1">
      <c r="A200" s="92"/>
      <c r="B200" s="94" t="s">
        <v>875</v>
      </c>
      <c r="C200" s="94"/>
      <c r="D200" s="95"/>
      <c r="E200" s="288"/>
      <c r="F200" s="95"/>
    </row>
    <row r="201" spans="1:6" s="96" customFormat="1">
      <c r="A201" s="92"/>
      <c r="B201" s="94" t="s">
        <v>876</v>
      </c>
      <c r="C201" s="94" t="s">
        <v>11</v>
      </c>
      <c r="D201" s="95">
        <v>30</v>
      </c>
      <c r="E201" s="288"/>
      <c r="F201" s="95">
        <f>D201*E201</f>
        <v>0</v>
      </c>
    </row>
    <row r="202" spans="1:6" s="96" customFormat="1">
      <c r="A202" s="92" t="s">
        <v>292</v>
      </c>
      <c r="B202" s="94" t="s">
        <v>877</v>
      </c>
      <c r="C202" s="94"/>
      <c r="D202" s="95"/>
      <c r="E202" s="288"/>
      <c r="F202" s="95"/>
    </row>
    <row r="203" spans="1:6" s="96" customFormat="1">
      <c r="A203" s="92"/>
      <c r="B203" s="94" t="s">
        <v>878</v>
      </c>
      <c r="C203" s="94"/>
      <c r="D203" s="95"/>
      <c r="E203" s="288"/>
      <c r="F203" s="95"/>
    </row>
    <row r="204" spans="1:6" s="96" customFormat="1">
      <c r="A204" s="92"/>
      <c r="B204" s="94" t="s">
        <v>879</v>
      </c>
      <c r="C204" s="94" t="s">
        <v>11</v>
      </c>
      <c r="D204" s="95">
        <v>160</v>
      </c>
      <c r="E204" s="288"/>
      <c r="F204" s="95">
        <f>D204*E204</f>
        <v>0</v>
      </c>
    </row>
    <row r="205" spans="1:6" s="96" customFormat="1">
      <c r="A205" s="92" t="s">
        <v>297</v>
      </c>
      <c r="B205" s="94" t="s">
        <v>880</v>
      </c>
      <c r="C205" s="94"/>
      <c r="D205" s="95"/>
      <c r="E205" s="288"/>
      <c r="F205" s="95"/>
    </row>
    <row r="206" spans="1:6" s="96" customFormat="1">
      <c r="A206" s="92"/>
      <c r="B206" s="94" t="s">
        <v>881</v>
      </c>
      <c r="C206" s="94"/>
      <c r="D206" s="95"/>
      <c r="E206" s="288"/>
      <c r="F206" s="95"/>
    </row>
    <row r="207" spans="1:6" s="96" customFormat="1">
      <c r="A207" s="92"/>
      <c r="B207" s="94" t="s">
        <v>882</v>
      </c>
      <c r="C207" s="94"/>
      <c r="D207" s="95"/>
      <c r="E207" s="288"/>
      <c r="F207" s="95"/>
    </row>
    <row r="208" spans="1:6" s="110" customFormat="1">
      <c r="A208" s="92"/>
      <c r="B208" s="94" t="s">
        <v>1197</v>
      </c>
      <c r="C208" s="94" t="s">
        <v>340</v>
      </c>
      <c r="D208" s="95">
        <v>525</v>
      </c>
      <c r="E208" s="288"/>
      <c r="F208" s="95">
        <f>D208*E208</f>
        <v>0</v>
      </c>
    </row>
    <row r="209" spans="1:6" s="96" customFormat="1">
      <c r="A209" s="92" t="s">
        <v>305</v>
      </c>
      <c r="B209" s="94" t="s">
        <v>884</v>
      </c>
      <c r="C209" s="94"/>
      <c r="D209" s="95"/>
      <c r="E209" s="288"/>
      <c r="F209" s="95"/>
    </row>
    <row r="210" spans="1:6" s="96" customFormat="1">
      <c r="A210" s="92"/>
      <c r="B210" s="94" t="s">
        <v>885</v>
      </c>
      <c r="C210" s="94" t="s">
        <v>340</v>
      </c>
      <c r="D210" s="95">
        <v>380</v>
      </c>
      <c r="E210" s="288"/>
      <c r="F210" s="95">
        <f>D210*E210</f>
        <v>0</v>
      </c>
    </row>
    <row r="211" spans="1:6" s="96" customFormat="1">
      <c r="A211" s="92" t="s">
        <v>312</v>
      </c>
      <c r="B211" s="94" t="s">
        <v>886</v>
      </c>
      <c r="C211" s="94"/>
      <c r="D211" s="95"/>
      <c r="E211" s="288"/>
      <c r="F211" s="95"/>
    </row>
    <row r="212" spans="1:6" s="96" customFormat="1">
      <c r="A212" s="92"/>
      <c r="B212" s="94" t="s">
        <v>887</v>
      </c>
      <c r="C212" s="94" t="s">
        <v>340</v>
      </c>
      <c r="D212" s="95">
        <v>380</v>
      </c>
      <c r="E212" s="288"/>
      <c r="F212" s="95">
        <f>D212*E212</f>
        <v>0</v>
      </c>
    </row>
    <row r="213" spans="1:6" s="110" customFormat="1">
      <c r="A213" s="92" t="s">
        <v>319</v>
      </c>
      <c r="B213" s="94" t="s">
        <v>1117</v>
      </c>
      <c r="C213" s="94"/>
      <c r="D213" s="95"/>
      <c r="E213" s="288"/>
      <c r="F213" s="95"/>
    </row>
    <row r="214" spans="1:6" s="110" customFormat="1">
      <c r="A214" s="92"/>
      <c r="B214" s="94" t="s">
        <v>1118</v>
      </c>
      <c r="C214" s="94" t="s">
        <v>6</v>
      </c>
      <c r="D214" s="95">
        <v>12</v>
      </c>
      <c r="E214" s="288"/>
      <c r="F214" s="95">
        <f>D214*E214</f>
        <v>0</v>
      </c>
    </row>
    <row r="215" spans="1:6" s="96" customFormat="1">
      <c r="A215" s="92" t="s">
        <v>457</v>
      </c>
      <c r="B215" s="94" t="s">
        <v>1119</v>
      </c>
      <c r="C215" s="94"/>
      <c r="D215" s="95"/>
      <c r="E215" s="288"/>
      <c r="F215" s="95"/>
    </row>
    <row r="216" spans="1:6" s="96" customFormat="1">
      <c r="A216" s="92"/>
      <c r="B216" s="94" t="s">
        <v>1120</v>
      </c>
      <c r="C216" s="94"/>
      <c r="D216" s="95"/>
      <c r="E216" s="288"/>
      <c r="F216" s="95"/>
    </row>
    <row r="217" spans="1:6" s="96" customFormat="1">
      <c r="A217" s="92"/>
      <c r="B217" s="94" t="s">
        <v>1198</v>
      </c>
      <c r="C217" s="94" t="s">
        <v>6</v>
      </c>
      <c r="D217" s="95">
        <v>5</v>
      </c>
      <c r="E217" s="288"/>
      <c r="F217" s="95">
        <f>D217*E217</f>
        <v>0</v>
      </c>
    </row>
    <row r="218" spans="1:6" s="110" customFormat="1">
      <c r="A218" s="92" t="s">
        <v>325</v>
      </c>
      <c r="B218" s="94" t="s">
        <v>1122</v>
      </c>
      <c r="C218" s="94"/>
      <c r="D218" s="95"/>
      <c r="E218" s="288"/>
      <c r="F218" s="95"/>
    </row>
    <row r="219" spans="1:6" s="110" customFormat="1">
      <c r="A219" s="92"/>
      <c r="B219" s="94" t="s">
        <v>1123</v>
      </c>
      <c r="C219" s="94"/>
      <c r="D219" s="95"/>
      <c r="E219" s="288"/>
      <c r="F219" s="95"/>
    </row>
    <row r="220" spans="1:6" s="110" customFormat="1">
      <c r="A220" s="92"/>
      <c r="B220" s="94" t="s">
        <v>1124</v>
      </c>
      <c r="C220" s="94"/>
      <c r="D220" s="95"/>
      <c r="E220" s="288"/>
      <c r="F220" s="95"/>
    </row>
    <row r="221" spans="1:6" s="110" customFormat="1">
      <c r="A221" s="92"/>
      <c r="B221" s="94" t="s">
        <v>1125</v>
      </c>
      <c r="C221" s="94"/>
      <c r="D221" s="95"/>
      <c r="E221" s="288"/>
      <c r="F221" s="95"/>
    </row>
    <row r="222" spans="1:6" s="110" customFormat="1">
      <c r="A222" s="92"/>
      <c r="B222" s="94" t="s">
        <v>1126</v>
      </c>
      <c r="C222" s="94"/>
      <c r="D222" s="95"/>
      <c r="E222" s="288"/>
      <c r="F222" s="95"/>
    </row>
    <row r="223" spans="1:6" s="110" customFormat="1">
      <c r="A223" s="92"/>
      <c r="B223" s="94" t="s">
        <v>1127</v>
      </c>
      <c r="C223" s="94"/>
      <c r="D223" s="95"/>
      <c r="E223" s="288"/>
      <c r="F223" s="95"/>
    </row>
    <row r="224" spans="1:6" s="110" customFormat="1">
      <c r="A224" s="92"/>
      <c r="B224" s="94" t="s">
        <v>1128</v>
      </c>
      <c r="C224" s="94" t="s">
        <v>6</v>
      </c>
      <c r="D224" s="95">
        <v>12</v>
      </c>
      <c r="E224" s="288"/>
      <c r="F224" s="95">
        <f>D224*E224</f>
        <v>0</v>
      </c>
    </row>
    <row r="225" spans="1:6" s="96" customFormat="1">
      <c r="A225" s="92" t="s">
        <v>332</v>
      </c>
      <c r="B225" s="94" t="s">
        <v>888</v>
      </c>
      <c r="C225" s="94"/>
      <c r="D225" s="95"/>
      <c r="E225" s="288"/>
      <c r="F225" s="95"/>
    </row>
    <row r="226" spans="1:6" s="96" customFormat="1">
      <c r="A226" s="92"/>
      <c r="B226" s="94" t="s">
        <v>1659</v>
      </c>
      <c r="C226" s="94" t="s">
        <v>11</v>
      </c>
      <c r="D226" s="95">
        <v>33</v>
      </c>
      <c r="E226" s="288"/>
      <c r="F226" s="95">
        <f>D226*E226</f>
        <v>0</v>
      </c>
    </row>
    <row r="227" spans="1:6" s="96" customFormat="1">
      <c r="A227" s="92" t="s">
        <v>1129</v>
      </c>
      <c r="B227" s="94" t="s">
        <v>901</v>
      </c>
      <c r="C227" s="94"/>
      <c r="D227" s="95"/>
      <c r="E227" s="288"/>
      <c r="F227" s="95"/>
    </row>
    <row r="228" spans="1:6" s="96" customFormat="1">
      <c r="A228" s="92"/>
      <c r="B228" s="94" t="s">
        <v>902</v>
      </c>
      <c r="C228" s="94" t="s">
        <v>134</v>
      </c>
      <c r="D228" s="95">
        <v>380</v>
      </c>
      <c r="E228" s="288"/>
      <c r="F228" s="95">
        <f>D228*E228</f>
        <v>0</v>
      </c>
    </row>
    <row r="229" spans="1:6" s="110" customFormat="1">
      <c r="A229" s="92" t="s">
        <v>1130</v>
      </c>
      <c r="B229" s="94" t="s">
        <v>897</v>
      </c>
      <c r="C229" s="94"/>
      <c r="D229" s="95"/>
      <c r="E229" s="288"/>
      <c r="F229" s="95"/>
    </row>
    <row r="230" spans="1:6" s="110" customFormat="1">
      <c r="A230" s="92"/>
      <c r="B230" s="94" t="s">
        <v>898</v>
      </c>
      <c r="C230" s="94" t="s">
        <v>11</v>
      </c>
      <c r="D230" s="95">
        <v>3</v>
      </c>
      <c r="E230" s="288"/>
      <c r="F230" s="95">
        <f>D230*E230</f>
        <v>0</v>
      </c>
    </row>
    <row r="231" spans="1:6" s="110" customFormat="1">
      <c r="A231" s="92" t="s">
        <v>1131</v>
      </c>
      <c r="B231" s="94" t="s">
        <v>1132</v>
      </c>
      <c r="C231" s="94"/>
      <c r="D231" s="95"/>
      <c r="E231" s="288"/>
      <c r="F231" s="95"/>
    </row>
    <row r="232" spans="1:6" s="110" customFormat="1" ht="13" thickBot="1">
      <c r="A232" s="92"/>
      <c r="B232" s="94" t="s">
        <v>1133</v>
      </c>
      <c r="C232" s="94" t="s">
        <v>865</v>
      </c>
      <c r="D232" s="95">
        <v>500</v>
      </c>
      <c r="E232" s="288"/>
      <c r="F232" s="95">
        <f>D232*E232</f>
        <v>0</v>
      </c>
    </row>
    <row r="233" spans="1:6" s="96" customFormat="1" ht="13" thickBot="1">
      <c r="A233" s="100"/>
      <c r="B233" s="101" t="s">
        <v>811</v>
      </c>
      <c r="C233" s="102"/>
      <c r="D233" s="103"/>
      <c r="E233" s="289"/>
      <c r="F233" s="104">
        <f>SUM(F186:F232)</f>
        <v>0</v>
      </c>
    </row>
    <row r="234" spans="1:6" s="96" customFormat="1">
      <c r="A234" s="100"/>
      <c r="B234" s="94"/>
      <c r="C234" s="94"/>
      <c r="D234" s="95"/>
      <c r="E234" s="288"/>
      <c r="F234" s="95"/>
    </row>
    <row r="235" spans="1:6" s="96" customFormat="1">
      <c r="A235" s="100" t="s">
        <v>336</v>
      </c>
      <c r="B235" s="93" t="s">
        <v>935</v>
      </c>
      <c r="C235" s="94"/>
      <c r="D235" s="95"/>
      <c r="E235" s="288"/>
      <c r="F235" s="95"/>
    </row>
    <row r="236" spans="1:6" s="96" customFormat="1" ht="13" thickBot="1">
      <c r="A236" s="100"/>
      <c r="B236" s="94" t="s">
        <v>1134</v>
      </c>
      <c r="C236" s="94"/>
      <c r="D236" s="95"/>
      <c r="E236" s="288"/>
      <c r="F236" s="95"/>
    </row>
    <row r="237" spans="1:6" s="96" customFormat="1" ht="13" thickBot="1">
      <c r="A237" s="100"/>
      <c r="B237" s="101" t="s">
        <v>970</v>
      </c>
      <c r="C237" s="102"/>
      <c r="D237" s="103"/>
      <c r="E237" s="289"/>
      <c r="F237" s="104">
        <f>SUM(F235:F236)</f>
        <v>0</v>
      </c>
    </row>
    <row r="238" spans="1:6" s="96" customFormat="1">
      <c r="A238" s="100"/>
      <c r="B238" s="94"/>
      <c r="C238" s="94"/>
      <c r="D238" s="95"/>
      <c r="E238" s="288"/>
      <c r="F238" s="95"/>
    </row>
    <row r="239" spans="1:6" s="96" customFormat="1">
      <c r="A239" s="100" t="s">
        <v>1135</v>
      </c>
      <c r="B239" s="93" t="s">
        <v>18</v>
      </c>
      <c r="C239" s="94"/>
      <c r="D239" s="95"/>
      <c r="E239" s="288"/>
      <c r="F239" s="95"/>
    </row>
    <row r="240" spans="1:6" s="96" customFormat="1">
      <c r="A240" s="92" t="s">
        <v>1136</v>
      </c>
      <c r="B240" s="94" t="s">
        <v>971</v>
      </c>
      <c r="C240" s="94"/>
      <c r="D240" s="95"/>
      <c r="E240" s="288"/>
      <c r="F240" s="95"/>
    </row>
    <row r="241" spans="1:6" s="96" customFormat="1">
      <c r="A241" s="92"/>
      <c r="B241" s="94" t="s">
        <v>972</v>
      </c>
      <c r="C241" s="94"/>
      <c r="D241" s="95"/>
      <c r="E241" s="288"/>
      <c r="F241" s="95"/>
    </row>
    <row r="242" spans="1:6" s="96" customFormat="1">
      <c r="A242" s="100"/>
      <c r="B242" s="94" t="s">
        <v>973</v>
      </c>
      <c r="C242" s="94" t="s">
        <v>865</v>
      </c>
      <c r="D242" s="95">
        <v>1</v>
      </c>
      <c r="E242" s="288"/>
      <c r="F242" s="95">
        <f>D242*E242</f>
        <v>0</v>
      </c>
    </row>
    <row r="243" spans="1:6" s="110" customFormat="1">
      <c r="A243" s="92" t="s">
        <v>1137</v>
      </c>
      <c r="B243" s="94" t="s">
        <v>1138</v>
      </c>
      <c r="C243" s="94"/>
      <c r="D243" s="95"/>
      <c r="E243" s="288"/>
      <c r="F243" s="95"/>
    </row>
    <row r="244" spans="1:6" s="110" customFormat="1">
      <c r="A244" s="92"/>
      <c r="B244" s="94" t="s">
        <v>976</v>
      </c>
      <c r="C244" s="94"/>
      <c r="D244" s="95"/>
      <c r="E244" s="288"/>
      <c r="F244" s="95"/>
    </row>
    <row r="245" spans="1:6" s="110" customFormat="1">
      <c r="A245" s="92"/>
      <c r="B245" s="94" t="s">
        <v>977</v>
      </c>
      <c r="C245" s="94" t="s">
        <v>865</v>
      </c>
      <c r="D245" s="95">
        <v>1</v>
      </c>
      <c r="E245" s="288"/>
      <c r="F245" s="95">
        <f>D245*E245</f>
        <v>0</v>
      </c>
    </row>
    <row r="246" spans="1:6" s="96" customFormat="1">
      <c r="A246" s="92" t="s">
        <v>1139</v>
      </c>
      <c r="B246" s="94" t="s">
        <v>1140</v>
      </c>
      <c r="C246" s="94"/>
      <c r="D246" s="95"/>
      <c r="E246" s="288"/>
      <c r="F246" s="95"/>
    </row>
    <row r="247" spans="1:6" s="96" customFormat="1" ht="13" thickBot="1">
      <c r="A247" s="92"/>
      <c r="B247" s="94" t="s">
        <v>979</v>
      </c>
      <c r="C247" s="94" t="s">
        <v>865</v>
      </c>
      <c r="D247" s="95">
        <v>1</v>
      </c>
      <c r="E247" s="288"/>
      <c r="F247" s="95">
        <f>D247*E247</f>
        <v>0</v>
      </c>
    </row>
    <row r="248" spans="1:6" s="96" customFormat="1" ht="13" thickBot="1">
      <c r="A248" s="100"/>
      <c r="B248" s="101" t="s">
        <v>19</v>
      </c>
      <c r="C248" s="102"/>
      <c r="D248" s="103"/>
      <c r="E248" s="289"/>
      <c r="F248" s="104">
        <f>SUM(F239:F247)</f>
        <v>0</v>
      </c>
    </row>
    <row r="249" spans="1:6" s="96" customFormat="1">
      <c r="A249" s="100"/>
      <c r="B249" s="94"/>
      <c r="C249" s="94"/>
      <c r="D249" s="95"/>
      <c r="E249" s="288"/>
      <c r="F249" s="95"/>
    </row>
    <row r="250" spans="1:6" s="96" customFormat="1">
      <c r="A250" s="100" t="s">
        <v>1141</v>
      </c>
      <c r="B250" s="93" t="s">
        <v>983</v>
      </c>
      <c r="C250" s="94"/>
      <c r="D250" s="95"/>
      <c r="E250" s="288"/>
      <c r="F250" s="95"/>
    </row>
    <row r="251" spans="1:6" s="96" customFormat="1">
      <c r="A251" s="100"/>
      <c r="B251" s="93"/>
      <c r="C251" s="94"/>
      <c r="D251" s="95"/>
      <c r="E251" s="288"/>
      <c r="F251" s="95"/>
    </row>
    <row r="252" spans="1:6" s="110" customFormat="1">
      <c r="A252" s="92" t="s">
        <v>1143</v>
      </c>
      <c r="B252" s="94" t="s">
        <v>1144</v>
      </c>
      <c r="C252" s="94"/>
      <c r="D252" s="95"/>
      <c r="E252" s="288"/>
      <c r="F252" s="95"/>
    </row>
    <row r="253" spans="1:6" s="110" customFormat="1">
      <c r="A253" s="92"/>
      <c r="B253" s="94" t="s">
        <v>1145</v>
      </c>
      <c r="C253" s="94"/>
      <c r="D253" s="95"/>
      <c r="E253" s="288"/>
      <c r="F253" s="95"/>
    </row>
    <row r="254" spans="1:6" s="110" customFormat="1">
      <c r="A254" s="92"/>
      <c r="B254" s="94" t="s">
        <v>1146</v>
      </c>
      <c r="C254" s="94" t="s">
        <v>865</v>
      </c>
      <c r="D254" s="95">
        <v>1</v>
      </c>
      <c r="E254" s="288"/>
      <c r="F254" s="95">
        <f>D254*E254</f>
        <v>0</v>
      </c>
    </row>
    <row r="255" spans="1:6" s="96" customFormat="1">
      <c r="A255" s="92" t="s">
        <v>1147</v>
      </c>
      <c r="B255" s="94" t="s">
        <v>988</v>
      </c>
      <c r="C255" s="94" t="s">
        <v>37</v>
      </c>
      <c r="D255" s="95">
        <v>1</v>
      </c>
      <c r="E255" s="288"/>
      <c r="F255" s="95">
        <f>D255*E255</f>
        <v>0</v>
      </c>
    </row>
    <row r="256" spans="1:6" s="110" customFormat="1">
      <c r="A256" s="92" t="s">
        <v>1149</v>
      </c>
      <c r="B256" s="94" t="s">
        <v>1150</v>
      </c>
      <c r="C256" s="94"/>
      <c r="D256" s="95"/>
      <c r="E256" s="288"/>
      <c r="F256" s="95"/>
    </row>
    <row r="257" spans="1:6" s="110" customFormat="1">
      <c r="A257" s="92"/>
      <c r="B257" s="94" t="s">
        <v>1151</v>
      </c>
      <c r="C257" s="94" t="s">
        <v>780</v>
      </c>
      <c r="D257" s="95">
        <v>12</v>
      </c>
      <c r="E257" s="288"/>
      <c r="F257" s="95">
        <f>D257*E257</f>
        <v>0</v>
      </c>
    </row>
    <row r="258" spans="1:6" s="110" customFormat="1">
      <c r="A258" s="92" t="s">
        <v>1152</v>
      </c>
      <c r="B258" s="94" t="s">
        <v>1153</v>
      </c>
      <c r="C258" s="94"/>
      <c r="D258" s="95"/>
      <c r="E258" s="95"/>
      <c r="F258" s="95"/>
    </row>
    <row r="259" spans="1:6" s="110" customFormat="1">
      <c r="A259" s="92"/>
      <c r="B259" s="94" t="s">
        <v>1154</v>
      </c>
      <c r="C259" s="94"/>
      <c r="D259" s="95"/>
      <c r="E259" s="95"/>
      <c r="F259" s="95"/>
    </row>
    <row r="260" spans="1:6" s="110" customFormat="1">
      <c r="A260" s="92"/>
      <c r="B260" s="94" t="s">
        <v>1155</v>
      </c>
      <c r="C260" s="94"/>
      <c r="D260" s="95"/>
      <c r="E260" s="95"/>
      <c r="F260" s="95"/>
    </row>
    <row r="261" spans="1:6" s="110" customFormat="1" ht="13" thickBot="1">
      <c r="A261" s="92"/>
      <c r="B261" s="94" t="s">
        <v>1156</v>
      </c>
      <c r="C261" s="94"/>
      <c r="D261" s="95"/>
      <c r="E261" s="95"/>
      <c r="F261" s="95"/>
    </row>
    <row r="262" spans="1:6" s="96" customFormat="1" ht="13" thickBot="1">
      <c r="A262" s="100"/>
      <c r="B262" s="101" t="s">
        <v>989</v>
      </c>
      <c r="C262" s="102"/>
      <c r="D262" s="103"/>
      <c r="E262" s="103"/>
      <c r="F262" s="104">
        <f>SUM(F250:F258)</f>
        <v>0</v>
      </c>
    </row>
    <row r="263" spans="1:6" s="96" customFormat="1">
      <c r="A263" s="100"/>
      <c r="B263" s="94"/>
      <c r="C263" s="94"/>
      <c r="D263" s="95"/>
      <c r="E263" s="95"/>
      <c r="F263" s="95"/>
    </row>
    <row r="264" spans="1:6" s="96" customFormat="1" ht="11.25" customHeight="1">
      <c r="A264" s="100"/>
      <c r="B264" s="93" t="s">
        <v>1</v>
      </c>
      <c r="C264" s="94"/>
      <c r="D264" s="95"/>
      <c r="E264" s="95"/>
      <c r="F264" s="95"/>
    </row>
    <row r="265" spans="1:6" s="96" customFormat="1">
      <c r="A265" s="100"/>
      <c r="B265" s="93"/>
      <c r="C265" s="94"/>
      <c r="D265" s="95"/>
      <c r="E265" s="95"/>
      <c r="F265" s="95"/>
    </row>
    <row r="266" spans="1:6" s="96" customFormat="1">
      <c r="A266" s="105" t="str">
        <f>A7</f>
        <v>1.00</v>
      </c>
      <c r="B266" s="106" t="str">
        <f>B7</f>
        <v>RAZSVETLJAVA</v>
      </c>
      <c r="C266" s="94"/>
      <c r="D266" s="95"/>
      <c r="E266" s="95"/>
      <c r="F266" s="95">
        <f>F106</f>
        <v>0</v>
      </c>
    </row>
    <row r="267" spans="1:6" s="96" customFormat="1">
      <c r="A267" s="105"/>
      <c r="B267" s="106"/>
      <c r="C267" s="94"/>
      <c r="D267" s="95"/>
      <c r="E267" s="95"/>
      <c r="F267" s="95"/>
    </row>
    <row r="268" spans="1:6" s="96" customFormat="1">
      <c r="A268" s="105" t="str">
        <f>A108</f>
        <v>2.00</v>
      </c>
      <c r="B268" s="106" t="str">
        <f>B108</f>
        <v>INSTALACIJSKI MATERIAL</v>
      </c>
      <c r="C268" s="94"/>
      <c r="D268" s="95"/>
      <c r="E268" s="95"/>
      <c r="F268" s="95">
        <f>F128</f>
        <v>0</v>
      </c>
    </row>
    <row r="269" spans="1:6" s="96" customFormat="1">
      <c r="A269" s="105"/>
      <c r="B269" s="106"/>
      <c r="C269" s="94"/>
      <c r="D269" s="95"/>
      <c r="E269" s="95"/>
      <c r="F269" s="95"/>
    </row>
    <row r="270" spans="1:6" s="96" customFormat="1">
      <c r="A270" s="105" t="str">
        <f>A130</f>
        <v>3.00</v>
      </c>
      <c r="B270" s="106" t="str">
        <f>B130</f>
        <v>KABLI IN IZVODI</v>
      </c>
      <c r="C270" s="94"/>
      <c r="D270" s="95"/>
      <c r="E270" s="95"/>
      <c r="F270" s="95">
        <f>F146</f>
        <v>0</v>
      </c>
    </row>
    <row r="271" spans="1:6" s="96" customFormat="1">
      <c r="A271" s="105"/>
      <c r="B271" s="106"/>
      <c r="C271" s="94"/>
      <c r="D271" s="95"/>
      <c r="E271" s="95"/>
      <c r="F271" s="95"/>
    </row>
    <row r="272" spans="1:6" s="96" customFormat="1">
      <c r="A272" s="105" t="str">
        <f>A148</f>
        <v>4.00</v>
      </c>
      <c r="B272" s="106" t="str">
        <f>B148</f>
        <v>RAZDELILCI</v>
      </c>
      <c r="C272" s="94"/>
      <c r="D272" s="95"/>
      <c r="E272" s="95"/>
      <c r="F272" s="95">
        <f>F168</f>
        <v>0</v>
      </c>
    </row>
    <row r="273" spans="1:6" s="96" customFormat="1">
      <c r="A273" s="105"/>
      <c r="B273" s="106"/>
      <c r="C273" s="94"/>
      <c r="D273" s="95"/>
      <c r="E273" s="95"/>
      <c r="F273" s="95"/>
    </row>
    <row r="274" spans="1:6" s="96" customFormat="1">
      <c r="A274" s="105" t="str">
        <f>A170</f>
        <v>5.00</v>
      </c>
      <c r="B274" s="106" t="str">
        <f>B170</f>
        <v>STRELOVODNA NAPRAVA</v>
      </c>
      <c r="C274" s="94"/>
      <c r="D274" s="95"/>
      <c r="E274" s="95"/>
      <c r="F274" s="95">
        <f>F184</f>
        <v>0</v>
      </c>
    </row>
    <row r="275" spans="1:6" s="96" customFormat="1">
      <c r="A275" s="105"/>
      <c r="B275" s="106"/>
      <c r="C275" s="94"/>
      <c r="D275" s="95"/>
      <c r="E275" s="95"/>
      <c r="F275" s="95"/>
    </row>
    <row r="276" spans="1:6" s="96" customFormat="1">
      <c r="A276" s="105" t="str">
        <f>A186</f>
        <v>6.00</v>
      </c>
      <c r="B276" s="106" t="str">
        <f>B186</f>
        <v>GRADBENA DELA</v>
      </c>
      <c r="C276" s="94"/>
      <c r="D276" s="95"/>
      <c r="E276" s="95"/>
      <c r="F276" s="95">
        <f>F233</f>
        <v>0</v>
      </c>
    </row>
    <row r="277" spans="1:6" s="96" customFormat="1">
      <c r="A277" s="105"/>
      <c r="B277" s="106"/>
      <c r="C277" s="94"/>
      <c r="D277" s="95"/>
      <c r="E277" s="95"/>
      <c r="F277" s="95"/>
    </row>
    <row r="278" spans="1:6" s="96" customFormat="1">
      <c r="A278" s="105" t="str">
        <f>A235</f>
        <v>7.00</v>
      </c>
      <c r="B278" s="106" t="str">
        <f>B235</f>
        <v>NN DOVOD, STROŠKI JP ELEKTRO, POGODBE</v>
      </c>
      <c r="C278" s="94"/>
      <c r="D278" s="95"/>
      <c r="E278" s="95"/>
      <c r="F278" s="95">
        <f>F237</f>
        <v>0</v>
      </c>
    </row>
    <row r="279" spans="1:6" s="96" customFormat="1">
      <c r="A279" s="105"/>
      <c r="B279" s="106"/>
      <c r="C279" s="94"/>
      <c r="D279" s="95"/>
      <c r="E279" s="95"/>
      <c r="F279" s="95"/>
    </row>
    <row r="280" spans="1:6" s="96" customFormat="1">
      <c r="A280" s="105" t="str">
        <f>A239</f>
        <v>8.00</v>
      </c>
      <c r="B280" s="106" t="str">
        <f>B239</f>
        <v>TUJE STORITVE</v>
      </c>
      <c r="C280" s="94"/>
      <c r="D280" s="95"/>
      <c r="E280" s="95"/>
      <c r="F280" s="95">
        <f>F248</f>
        <v>0</v>
      </c>
    </row>
    <row r="281" spans="1:6" s="96" customFormat="1">
      <c r="A281" s="105"/>
      <c r="B281" s="106"/>
      <c r="C281" s="94"/>
      <c r="D281" s="95"/>
      <c r="E281" s="95"/>
      <c r="F281" s="95"/>
    </row>
    <row r="282" spans="1:6" s="96" customFormat="1">
      <c r="A282" s="105" t="str">
        <f>A250</f>
        <v>9.00</v>
      </c>
      <c r="B282" s="106" t="str">
        <f>B250</f>
        <v>OSTALO</v>
      </c>
      <c r="C282" s="94"/>
      <c r="D282" s="95"/>
      <c r="E282" s="95"/>
      <c r="F282" s="95">
        <f>F262</f>
        <v>0</v>
      </c>
    </row>
    <row r="283" spans="1:6" s="96" customFormat="1" ht="13" thickBot="1">
      <c r="A283" s="105"/>
      <c r="B283" s="106"/>
      <c r="C283" s="94"/>
      <c r="D283" s="95"/>
      <c r="E283" s="95"/>
      <c r="F283" s="95"/>
    </row>
    <row r="284" spans="1:6" s="96" customFormat="1" ht="13" thickBot="1">
      <c r="A284" s="100"/>
      <c r="B284" s="101" t="s">
        <v>2</v>
      </c>
      <c r="C284" s="102"/>
      <c r="D284" s="103"/>
      <c r="E284" s="103"/>
      <c r="F284" s="104">
        <f>SUM(F264:F283)</f>
        <v>0</v>
      </c>
    </row>
    <row r="285" spans="1:6" s="96" customFormat="1" ht="13" thickBot="1">
      <c r="A285" s="100"/>
      <c r="B285" s="94" t="s">
        <v>125</v>
      </c>
      <c r="C285" s="94"/>
      <c r="D285" s="95"/>
      <c r="E285" s="95"/>
      <c r="F285" s="95">
        <f>F284*0.22</f>
        <v>0</v>
      </c>
    </row>
    <row r="286" spans="1:6" s="96" customFormat="1" ht="13" thickBot="1">
      <c r="A286" s="100"/>
      <c r="B286" s="101" t="s">
        <v>38</v>
      </c>
      <c r="C286" s="102"/>
      <c r="D286" s="103"/>
      <c r="E286" s="103"/>
      <c r="F286" s="104">
        <f>SUM(F284:F285)</f>
        <v>0</v>
      </c>
    </row>
    <row r="287" spans="1:6" s="96" customFormat="1">
      <c r="A287" s="92"/>
      <c r="B287" s="94"/>
      <c r="C287" s="94"/>
      <c r="D287" s="95"/>
      <c r="E287" s="95"/>
      <c r="F287" s="95"/>
    </row>
    <row r="288" spans="1:6" s="96" customFormat="1">
      <c r="A288" s="92"/>
      <c r="B288" s="94"/>
      <c r="C288" s="94"/>
      <c r="D288" s="95"/>
      <c r="E288" s="95"/>
      <c r="F288" s="95"/>
    </row>
    <row r="289" spans="1:6" s="96" customFormat="1">
      <c r="A289" s="92"/>
      <c r="B289" s="94"/>
      <c r="C289" s="94"/>
      <c r="D289" s="95"/>
      <c r="E289" s="95"/>
      <c r="F289" s="95"/>
    </row>
    <row r="290" spans="1:6" s="96" customFormat="1">
      <c r="A290" s="92"/>
      <c r="B290" s="94"/>
      <c r="C290" s="94"/>
      <c r="D290" s="95"/>
      <c r="E290" s="95"/>
      <c r="F290" s="95"/>
    </row>
    <row r="291" spans="1:6" s="96" customFormat="1">
      <c r="A291" s="92"/>
      <c r="B291" s="94"/>
      <c r="C291" s="94"/>
      <c r="D291" s="95"/>
      <c r="E291" s="95"/>
      <c r="F291" s="95"/>
    </row>
    <row r="292" spans="1:6" s="96" customFormat="1">
      <c r="A292" s="92"/>
      <c r="B292" s="94"/>
      <c r="C292" s="94"/>
      <c r="D292" s="95"/>
      <c r="E292" s="95"/>
      <c r="F292" s="95"/>
    </row>
    <row r="293" spans="1:6" s="96" customFormat="1">
      <c r="A293" s="92"/>
      <c r="B293" s="94"/>
      <c r="C293" s="94"/>
      <c r="D293" s="95"/>
      <c r="E293" s="95"/>
      <c r="F293" s="95"/>
    </row>
    <row r="294" spans="1:6" s="96" customFormat="1">
      <c r="A294" s="92"/>
      <c r="B294" s="94"/>
      <c r="C294" s="94"/>
      <c r="D294" s="95"/>
      <c r="E294" s="95"/>
      <c r="F294" s="95"/>
    </row>
    <row r="295" spans="1:6" s="96" customFormat="1">
      <c r="A295" s="92"/>
      <c r="B295" s="94"/>
      <c r="C295" s="94"/>
      <c r="D295" s="95"/>
      <c r="E295" s="95"/>
      <c r="F295" s="95"/>
    </row>
    <row r="296" spans="1:6" s="96" customFormat="1">
      <c r="A296" s="92"/>
      <c r="B296" s="94"/>
      <c r="C296" s="94"/>
      <c r="D296" s="95"/>
      <c r="E296" s="95"/>
      <c r="F296" s="95"/>
    </row>
    <row r="297" spans="1:6" s="96" customFormat="1">
      <c r="A297" s="92"/>
      <c r="B297" s="94"/>
      <c r="C297" s="94"/>
      <c r="D297" s="95"/>
      <c r="E297" s="95"/>
      <c r="F297" s="95"/>
    </row>
    <row r="298" spans="1:6" s="96" customFormat="1">
      <c r="A298" s="92"/>
      <c r="B298" s="94"/>
      <c r="C298" s="94"/>
      <c r="D298" s="95"/>
      <c r="E298" s="95"/>
      <c r="F298" s="95"/>
    </row>
    <row r="299" spans="1:6" s="96" customFormat="1">
      <c r="A299" s="92"/>
      <c r="B299" s="94"/>
      <c r="C299" s="94"/>
      <c r="D299" s="95"/>
      <c r="E299" s="95"/>
      <c r="F299" s="95"/>
    </row>
    <row r="300" spans="1:6" s="96" customFormat="1">
      <c r="A300" s="92"/>
      <c r="B300" s="94"/>
      <c r="C300" s="94"/>
      <c r="D300" s="95"/>
      <c r="E300" s="95"/>
      <c r="F300" s="95"/>
    </row>
    <row r="301" spans="1:6" s="96" customFormat="1">
      <c r="A301" s="92"/>
      <c r="B301" s="94"/>
      <c r="C301" s="94"/>
      <c r="D301" s="95"/>
      <c r="E301" s="95"/>
      <c r="F301" s="95"/>
    </row>
    <row r="302" spans="1:6" s="96" customFormat="1">
      <c r="A302" s="92"/>
      <c r="B302" s="94"/>
      <c r="C302" s="94"/>
      <c r="D302" s="95"/>
      <c r="E302" s="95"/>
      <c r="F302" s="95"/>
    </row>
    <row r="303" spans="1:6" s="96" customFormat="1">
      <c r="A303" s="92"/>
      <c r="B303" s="94"/>
      <c r="C303" s="94"/>
      <c r="D303" s="95"/>
      <c r="E303" s="95"/>
      <c r="F303" s="95"/>
    </row>
    <row r="304" spans="1:6" s="96" customFormat="1">
      <c r="A304" s="92"/>
      <c r="B304" s="94"/>
      <c r="C304" s="94"/>
      <c r="D304" s="95"/>
      <c r="E304" s="95"/>
      <c r="F304" s="95"/>
    </row>
    <row r="305" spans="1:6" s="96" customFormat="1">
      <c r="A305" s="92"/>
      <c r="B305" s="94"/>
      <c r="C305" s="94"/>
      <c r="D305" s="95"/>
      <c r="E305" s="95"/>
      <c r="F305" s="95"/>
    </row>
    <row r="306" spans="1:6" s="96" customFormat="1">
      <c r="A306" s="92"/>
      <c r="B306" s="94"/>
      <c r="C306" s="94"/>
      <c r="D306" s="95"/>
      <c r="E306" s="95"/>
      <c r="F306" s="95"/>
    </row>
    <row r="307" spans="1:6" s="96" customFormat="1">
      <c r="A307" s="92"/>
      <c r="B307" s="94"/>
      <c r="C307" s="94"/>
      <c r="D307" s="95"/>
      <c r="E307" s="95"/>
      <c r="F307" s="95"/>
    </row>
    <row r="308" spans="1:6" s="96" customFormat="1">
      <c r="A308" s="92"/>
      <c r="B308" s="94"/>
      <c r="C308" s="94"/>
      <c r="D308" s="95"/>
      <c r="E308" s="95"/>
      <c r="F308" s="95"/>
    </row>
    <row r="309" spans="1:6" s="96" customFormat="1">
      <c r="A309" s="92"/>
      <c r="B309" s="94"/>
      <c r="C309" s="94"/>
      <c r="D309" s="95"/>
      <c r="E309" s="95"/>
      <c r="F309" s="95"/>
    </row>
    <row r="310" spans="1:6" s="96" customFormat="1">
      <c r="A310" s="92"/>
      <c r="B310" s="94"/>
      <c r="C310" s="94"/>
      <c r="D310" s="95"/>
      <c r="E310" s="95"/>
      <c r="F310" s="95"/>
    </row>
    <row r="311" spans="1:6" s="96" customFormat="1">
      <c r="A311" s="92"/>
      <c r="B311" s="94"/>
      <c r="C311" s="94"/>
      <c r="D311" s="95"/>
      <c r="E311" s="95"/>
      <c r="F311" s="95"/>
    </row>
    <row r="312" spans="1:6" s="96" customFormat="1">
      <c r="A312" s="92"/>
      <c r="B312" s="94"/>
      <c r="C312" s="94"/>
      <c r="D312" s="95"/>
      <c r="E312" s="95"/>
      <c r="F312" s="95"/>
    </row>
    <row r="313" spans="1:6" s="96" customFormat="1">
      <c r="A313" s="92"/>
      <c r="B313" s="94"/>
      <c r="C313" s="94"/>
      <c r="D313" s="95"/>
      <c r="E313" s="95"/>
      <c r="F313" s="95"/>
    </row>
    <row r="314" spans="1:6" s="96" customFormat="1">
      <c r="A314" s="92"/>
      <c r="B314" s="94"/>
      <c r="C314" s="94"/>
      <c r="D314" s="95"/>
      <c r="E314" s="95"/>
      <c r="F314" s="95"/>
    </row>
    <row r="315" spans="1:6" s="96" customFormat="1">
      <c r="A315" s="92"/>
      <c r="B315" s="94"/>
      <c r="C315" s="94"/>
      <c r="D315" s="95"/>
      <c r="E315" s="95"/>
      <c r="F315" s="95"/>
    </row>
    <row r="316" spans="1:6" s="96" customFormat="1">
      <c r="A316" s="92"/>
      <c r="B316" s="94"/>
      <c r="C316" s="94"/>
      <c r="D316" s="95"/>
      <c r="E316" s="95"/>
      <c r="F316" s="95"/>
    </row>
    <row r="317" spans="1:6" s="96" customFormat="1">
      <c r="A317" s="92"/>
      <c r="B317" s="94"/>
      <c r="C317" s="94"/>
      <c r="D317" s="95"/>
      <c r="E317" s="95"/>
      <c r="F317" s="95"/>
    </row>
    <row r="318" spans="1:6" s="96" customFormat="1">
      <c r="A318" s="92"/>
      <c r="B318" s="94"/>
      <c r="C318" s="94"/>
      <c r="D318" s="95"/>
      <c r="E318" s="95"/>
      <c r="F318" s="95"/>
    </row>
    <row r="319" spans="1:6" s="96" customFormat="1">
      <c r="A319" s="105"/>
      <c r="B319" s="106"/>
      <c r="C319" s="94"/>
      <c r="D319" s="95"/>
      <c r="E319" s="95"/>
      <c r="F319" s="95"/>
    </row>
    <row r="320" spans="1:6" s="96" customFormat="1">
      <c r="A320" s="105"/>
      <c r="B320" s="106"/>
      <c r="C320" s="94"/>
      <c r="D320" s="95"/>
      <c r="E320" s="95"/>
      <c r="F320" s="95"/>
    </row>
    <row r="321" spans="1:6" s="96" customFormat="1">
      <c r="A321" s="105"/>
      <c r="B321" s="106"/>
      <c r="C321" s="94"/>
      <c r="D321" s="95"/>
      <c r="E321" s="95"/>
      <c r="F321" s="95"/>
    </row>
    <row r="322" spans="1:6" s="96" customFormat="1">
      <c r="A322" s="92"/>
      <c r="B322" s="94"/>
      <c r="C322" s="94"/>
      <c r="D322" s="95"/>
      <c r="E322" s="95"/>
      <c r="F322" s="95"/>
    </row>
    <row r="323" spans="1:6" s="96" customFormat="1">
      <c r="A323" s="92"/>
      <c r="B323" s="94"/>
      <c r="C323" s="94"/>
      <c r="D323" s="95"/>
      <c r="E323" s="95"/>
      <c r="F323" s="95"/>
    </row>
    <row r="324" spans="1:6" s="96" customFormat="1">
      <c r="A324" s="92"/>
      <c r="B324" s="94"/>
      <c r="C324" s="94"/>
      <c r="D324" s="95"/>
      <c r="E324" s="95"/>
      <c r="F324" s="95"/>
    </row>
    <row r="325" spans="1:6" s="96" customFormat="1">
      <c r="A325" s="92"/>
      <c r="B325" s="94"/>
      <c r="C325" s="94"/>
      <c r="D325" s="95"/>
      <c r="E325" s="95"/>
      <c r="F325" s="95"/>
    </row>
    <row r="326" spans="1:6" s="96" customFormat="1">
      <c r="A326" s="92"/>
      <c r="B326" s="94"/>
      <c r="C326" s="94"/>
      <c r="D326" s="95"/>
      <c r="E326" s="95"/>
      <c r="F326" s="95"/>
    </row>
    <row r="327" spans="1:6" s="96" customFormat="1">
      <c r="A327" s="92"/>
      <c r="B327" s="94"/>
      <c r="C327" s="94"/>
      <c r="D327" s="95"/>
      <c r="E327" s="95"/>
      <c r="F327" s="95"/>
    </row>
    <row r="328" spans="1:6" s="96" customFormat="1">
      <c r="A328" s="92"/>
      <c r="B328" s="94"/>
      <c r="C328" s="94"/>
      <c r="D328" s="95"/>
      <c r="E328" s="95"/>
      <c r="F328" s="95"/>
    </row>
    <row r="329" spans="1:6" s="96" customFormat="1">
      <c r="A329" s="92"/>
      <c r="B329" s="94"/>
      <c r="C329" s="94"/>
      <c r="D329" s="95"/>
      <c r="E329" s="95"/>
      <c r="F329" s="95"/>
    </row>
    <row r="330" spans="1:6" s="96" customFormat="1">
      <c r="A330" s="92"/>
      <c r="B330" s="94"/>
      <c r="C330" s="94"/>
      <c r="D330" s="95"/>
      <c r="E330" s="95"/>
      <c r="F330" s="95"/>
    </row>
    <row r="331" spans="1:6" s="96" customFormat="1">
      <c r="A331" s="92"/>
      <c r="B331" s="94"/>
      <c r="C331" s="94"/>
      <c r="D331" s="95"/>
      <c r="E331" s="95"/>
      <c r="F331" s="95"/>
    </row>
    <row r="332" spans="1:6" s="96" customFormat="1">
      <c r="A332" s="92"/>
      <c r="B332" s="94"/>
      <c r="C332" s="94"/>
      <c r="D332" s="95"/>
      <c r="E332" s="95"/>
      <c r="F332" s="95"/>
    </row>
    <row r="333" spans="1:6" s="96" customFormat="1">
      <c r="A333" s="92"/>
      <c r="B333" s="94"/>
      <c r="C333" s="94"/>
      <c r="D333" s="95"/>
      <c r="E333" s="95"/>
      <c r="F333" s="95"/>
    </row>
    <row r="334" spans="1:6" s="96" customFormat="1">
      <c r="A334" s="92"/>
      <c r="B334" s="94"/>
      <c r="C334" s="94"/>
      <c r="D334" s="95"/>
      <c r="E334" s="95"/>
      <c r="F334" s="95"/>
    </row>
    <row r="335" spans="1:6" s="96" customFormat="1">
      <c r="A335" s="92"/>
      <c r="B335" s="94"/>
      <c r="C335" s="94"/>
      <c r="D335" s="95"/>
      <c r="E335" s="95"/>
      <c r="F335" s="95"/>
    </row>
    <row r="336" spans="1:6" s="96" customFormat="1">
      <c r="A336" s="92"/>
      <c r="B336" s="94"/>
      <c r="C336" s="94"/>
      <c r="D336" s="95"/>
      <c r="E336" s="95"/>
      <c r="F336" s="95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34"/>
  <sheetViews>
    <sheetView view="pageBreakPreview" topLeftCell="A217" zoomScale="115" zoomScaleNormal="100" zoomScaleSheetLayoutView="115" workbookViewId="0">
      <selection activeCell="F264" sqref="F264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 s="96" customFormat="1">
      <c r="A1" s="92"/>
      <c r="B1" s="93" t="s">
        <v>990</v>
      </c>
      <c r="C1" s="94"/>
      <c r="D1" s="95"/>
      <c r="E1" s="95"/>
      <c r="F1" s="95"/>
    </row>
    <row r="2" spans="1:6" s="96" customFormat="1">
      <c r="A2" s="92"/>
      <c r="B2" s="93" t="s">
        <v>991</v>
      </c>
      <c r="C2" s="94"/>
      <c r="D2" s="95"/>
      <c r="E2" s="95"/>
      <c r="F2" s="95"/>
    </row>
    <row r="3" spans="1:6" s="96" customFormat="1">
      <c r="A3" s="92"/>
      <c r="B3" s="93" t="s">
        <v>992</v>
      </c>
      <c r="C3" s="94"/>
      <c r="D3" s="95"/>
      <c r="E3" s="95"/>
      <c r="F3" s="95"/>
    </row>
    <row r="4" spans="1:6" s="96" customFormat="1">
      <c r="A4" s="92"/>
      <c r="B4" s="93" t="s">
        <v>1189</v>
      </c>
      <c r="C4" s="94"/>
      <c r="D4" s="95"/>
      <c r="E4" s="95"/>
      <c r="F4" s="95"/>
    </row>
    <row r="5" spans="1:6" s="96" customFormat="1">
      <c r="A5" s="92"/>
      <c r="B5" s="93" t="s">
        <v>994</v>
      </c>
      <c r="C5" s="94"/>
      <c r="D5" s="95"/>
      <c r="E5" s="95"/>
      <c r="F5" s="95"/>
    </row>
    <row r="6" spans="1:6" s="96" customFormat="1">
      <c r="A6" s="97" t="s">
        <v>853</v>
      </c>
      <c r="B6" s="97" t="s">
        <v>854</v>
      </c>
      <c r="C6" s="97" t="s">
        <v>855</v>
      </c>
      <c r="D6" s="98" t="s">
        <v>686</v>
      </c>
      <c r="E6" s="98" t="s">
        <v>856</v>
      </c>
      <c r="F6" s="98" t="s">
        <v>857</v>
      </c>
    </row>
    <row r="7" spans="1:6" s="96" customFormat="1">
      <c r="A7" s="100" t="s">
        <v>0</v>
      </c>
      <c r="B7" s="93" t="s">
        <v>995</v>
      </c>
      <c r="C7" s="94"/>
      <c r="D7" s="95"/>
      <c r="E7" s="95"/>
      <c r="F7" s="95"/>
    </row>
    <row r="8" spans="1:6" s="96" customFormat="1">
      <c r="A8" s="92" t="s">
        <v>77</v>
      </c>
      <c r="B8" s="94" t="s">
        <v>1660</v>
      </c>
      <c r="C8" s="94"/>
      <c r="D8" s="95"/>
      <c r="E8" s="95"/>
      <c r="F8" s="95"/>
    </row>
    <row r="9" spans="1:6" s="108" customFormat="1">
      <c r="A9" s="100"/>
      <c r="B9" s="93" t="s">
        <v>1158</v>
      </c>
      <c r="C9" s="93"/>
      <c r="D9" s="107"/>
      <c r="E9" s="107"/>
      <c r="F9" s="107"/>
    </row>
    <row r="10" spans="1:6" s="108" customFormat="1">
      <c r="A10" s="100"/>
      <c r="B10" s="93" t="s">
        <v>1159</v>
      </c>
      <c r="C10" s="93"/>
      <c r="D10" s="107"/>
      <c r="E10" s="107"/>
      <c r="F10" s="107"/>
    </row>
    <row r="11" spans="1:6" s="96" customFormat="1">
      <c r="A11" s="92"/>
      <c r="B11" s="94" t="s">
        <v>999</v>
      </c>
      <c r="C11" s="94"/>
      <c r="D11" s="95"/>
      <c r="E11" s="95"/>
      <c r="F11" s="95"/>
    </row>
    <row r="12" spans="1:6" s="96" customFormat="1">
      <c r="A12" s="92"/>
      <c r="B12" s="94" t="s">
        <v>1160</v>
      </c>
      <c r="C12" s="94"/>
      <c r="D12" s="95"/>
      <c r="E12" s="95"/>
      <c r="F12" s="95"/>
    </row>
    <row r="13" spans="1:6" s="96" customFormat="1">
      <c r="A13" s="92"/>
      <c r="B13" s="94" t="s">
        <v>1161</v>
      </c>
      <c r="C13" s="94"/>
      <c r="D13" s="95"/>
      <c r="E13" s="95"/>
      <c r="F13" s="95"/>
    </row>
    <row r="14" spans="1:6" s="96" customFormat="1">
      <c r="A14" s="92"/>
      <c r="B14" s="94" t="s">
        <v>1002</v>
      </c>
      <c r="C14" s="94"/>
      <c r="D14" s="95"/>
      <c r="E14" s="95"/>
      <c r="F14" s="95"/>
    </row>
    <row r="15" spans="1:6" s="96" customFormat="1">
      <c r="A15" s="92"/>
      <c r="B15" s="94" t="s">
        <v>1003</v>
      </c>
      <c r="C15" s="94"/>
      <c r="D15" s="95"/>
      <c r="E15" s="95"/>
      <c r="F15" s="95"/>
    </row>
    <row r="16" spans="1:6" s="96" customFormat="1">
      <c r="A16" s="92"/>
      <c r="B16" s="94" t="s">
        <v>1004</v>
      </c>
      <c r="C16" s="94"/>
      <c r="D16" s="95"/>
      <c r="E16" s="95"/>
      <c r="F16" s="95"/>
    </row>
    <row r="17" spans="1:6" s="96" customFormat="1">
      <c r="A17" s="92"/>
      <c r="B17" s="94" t="s">
        <v>1005</v>
      </c>
      <c r="C17" s="94"/>
      <c r="D17" s="95"/>
      <c r="E17" s="95"/>
      <c r="F17" s="95"/>
    </row>
    <row r="18" spans="1:6" s="96" customFormat="1">
      <c r="A18" s="92"/>
      <c r="B18" s="94" t="s">
        <v>1006</v>
      </c>
      <c r="C18" s="94"/>
      <c r="D18" s="95"/>
      <c r="E18" s="95"/>
      <c r="F18" s="95"/>
    </row>
    <row r="19" spans="1:6" s="96" customFormat="1">
      <c r="A19" s="92"/>
      <c r="B19" s="94" t="s">
        <v>1007</v>
      </c>
      <c r="C19" s="94"/>
      <c r="D19" s="95"/>
      <c r="E19" s="95"/>
      <c r="F19" s="95"/>
    </row>
    <row r="20" spans="1:6" s="96" customFormat="1">
      <c r="A20" s="92"/>
      <c r="B20" s="94" t="s">
        <v>1008</v>
      </c>
      <c r="C20" s="94"/>
      <c r="D20" s="95"/>
      <c r="E20" s="95"/>
      <c r="F20" s="95"/>
    </row>
    <row r="21" spans="1:6" s="96" customFormat="1">
      <c r="A21" s="92"/>
      <c r="B21" s="94" t="s">
        <v>1009</v>
      </c>
      <c r="C21" s="94"/>
      <c r="D21" s="95"/>
      <c r="E21" s="95"/>
      <c r="F21" s="95"/>
    </row>
    <row r="22" spans="1:6" s="96" customFormat="1">
      <c r="A22" s="92"/>
      <c r="B22" s="94" t="s">
        <v>1010</v>
      </c>
      <c r="C22" s="94"/>
      <c r="D22" s="95"/>
      <c r="E22" s="95"/>
      <c r="F22" s="95"/>
    </row>
    <row r="23" spans="1:6" s="96" customFormat="1">
      <c r="A23" s="92"/>
      <c r="B23" s="94" t="s">
        <v>1011</v>
      </c>
      <c r="C23" s="94"/>
      <c r="D23" s="95"/>
      <c r="E23" s="95"/>
      <c r="F23" s="95"/>
    </row>
    <row r="24" spans="1:6" s="96" customFormat="1">
      <c r="A24" s="92"/>
      <c r="B24" s="94" t="s">
        <v>1012</v>
      </c>
      <c r="C24" s="94"/>
      <c r="D24" s="95"/>
      <c r="E24" s="95"/>
      <c r="F24" s="95"/>
    </row>
    <row r="25" spans="1:6" s="96" customFormat="1">
      <c r="A25" s="92"/>
      <c r="B25" s="94" t="s">
        <v>1013</v>
      </c>
      <c r="C25" s="94"/>
      <c r="D25" s="95"/>
      <c r="E25" s="95"/>
      <c r="F25" s="95"/>
    </row>
    <row r="26" spans="1:6" s="96" customFormat="1">
      <c r="A26" s="92"/>
      <c r="B26" s="94" t="s">
        <v>1014</v>
      </c>
      <c r="C26" s="94"/>
      <c r="D26" s="95"/>
      <c r="E26" s="95"/>
      <c r="F26" s="95"/>
    </row>
    <row r="27" spans="1:6" s="96" customFormat="1">
      <c r="A27" s="92"/>
      <c r="B27" s="94" t="s">
        <v>1015</v>
      </c>
      <c r="C27" s="94"/>
      <c r="D27" s="95"/>
      <c r="E27" s="95"/>
      <c r="F27" s="95"/>
    </row>
    <row r="28" spans="1:6" s="96" customFormat="1">
      <c r="A28" s="92"/>
      <c r="B28" s="94" t="s">
        <v>1016</v>
      </c>
      <c r="C28" s="94"/>
      <c r="D28" s="95"/>
      <c r="E28" s="95"/>
      <c r="F28" s="95"/>
    </row>
    <row r="29" spans="1:6" s="96" customFormat="1">
      <c r="A29" s="92"/>
      <c r="B29" s="94" t="s">
        <v>1017</v>
      </c>
      <c r="C29" s="94"/>
      <c r="D29" s="95"/>
      <c r="E29" s="95"/>
      <c r="F29" s="95"/>
    </row>
    <row r="30" spans="1:6" s="96" customFormat="1">
      <c r="A30" s="92"/>
      <c r="B30" s="94" t="s">
        <v>1018</v>
      </c>
      <c r="C30" s="94"/>
      <c r="D30" s="95"/>
      <c r="E30" s="95"/>
      <c r="F30" s="95"/>
    </row>
    <row r="31" spans="1:6" s="96" customFormat="1">
      <c r="A31" s="92"/>
      <c r="B31" s="94" t="s">
        <v>1019</v>
      </c>
      <c r="C31" s="94"/>
      <c r="D31" s="95"/>
      <c r="E31" s="95"/>
      <c r="F31" s="95"/>
    </row>
    <row r="32" spans="1:6" s="96" customFormat="1">
      <c r="A32" s="92"/>
      <c r="B32" s="94" t="s">
        <v>1020</v>
      </c>
      <c r="C32" s="94"/>
      <c r="D32" s="95"/>
      <c r="E32" s="95"/>
      <c r="F32" s="95"/>
    </row>
    <row r="33" spans="1:6" s="96" customFormat="1">
      <c r="A33" s="92"/>
      <c r="B33" s="94" t="s">
        <v>1021</v>
      </c>
      <c r="C33" s="94"/>
      <c r="D33" s="95"/>
      <c r="E33" s="95"/>
      <c r="F33" s="95"/>
    </row>
    <row r="34" spans="1:6" s="96" customFormat="1">
      <c r="A34" s="92"/>
      <c r="B34" s="94" t="s">
        <v>1022</v>
      </c>
      <c r="C34" s="94"/>
      <c r="D34" s="95"/>
      <c r="E34" s="95"/>
      <c r="F34" s="95"/>
    </row>
    <row r="35" spans="1:6" s="96" customFormat="1">
      <c r="A35" s="92"/>
      <c r="B35" s="94" t="s">
        <v>1023</v>
      </c>
      <c r="C35" s="94"/>
      <c r="D35" s="95"/>
      <c r="E35" s="95"/>
      <c r="F35" s="95"/>
    </row>
    <row r="36" spans="1:6" s="96" customFormat="1">
      <c r="A36" s="92"/>
      <c r="B36" s="94" t="s">
        <v>1024</v>
      </c>
      <c r="C36" s="94"/>
      <c r="D36" s="95"/>
      <c r="E36" s="95"/>
      <c r="F36" s="95"/>
    </row>
    <row r="37" spans="1:6" s="96" customFormat="1">
      <c r="A37" s="92"/>
      <c r="B37" s="94" t="s">
        <v>1025</v>
      </c>
      <c r="C37" s="94"/>
      <c r="D37" s="95"/>
      <c r="E37" s="95"/>
      <c r="F37" s="95"/>
    </row>
    <row r="38" spans="1:6" s="96" customFormat="1">
      <c r="A38" s="92"/>
      <c r="B38" s="94" t="s">
        <v>1026</v>
      </c>
      <c r="C38" s="94"/>
      <c r="D38" s="95"/>
      <c r="E38" s="95"/>
      <c r="F38" s="95"/>
    </row>
    <row r="39" spans="1:6" s="96" customFormat="1">
      <c r="A39" s="92"/>
      <c r="B39" s="94" t="s">
        <v>1027</v>
      </c>
      <c r="C39" s="94"/>
      <c r="D39" s="95"/>
      <c r="E39" s="95"/>
      <c r="F39" s="95"/>
    </row>
    <row r="40" spans="1:6" s="96" customFormat="1">
      <c r="A40" s="92"/>
      <c r="B40" s="94" t="s">
        <v>1028</v>
      </c>
      <c r="C40" s="94"/>
      <c r="D40" s="95"/>
      <c r="E40" s="95"/>
      <c r="F40" s="95"/>
    </row>
    <row r="41" spans="1:6" s="96" customFormat="1">
      <c r="A41" s="92"/>
      <c r="B41" s="94" t="s">
        <v>1029</v>
      </c>
      <c r="C41" s="94"/>
      <c r="D41" s="95"/>
      <c r="E41" s="95"/>
      <c r="F41" s="95"/>
    </row>
    <row r="42" spans="1:6" s="96" customFormat="1">
      <c r="A42" s="92"/>
      <c r="B42" s="94" t="s">
        <v>1030</v>
      </c>
      <c r="C42" s="94"/>
      <c r="D42" s="95"/>
      <c r="E42" s="95"/>
      <c r="F42" s="95"/>
    </row>
    <row r="43" spans="1:6" s="96" customFormat="1">
      <c r="A43" s="92"/>
      <c r="B43" s="94" t="s">
        <v>1031</v>
      </c>
      <c r="C43" s="94"/>
      <c r="D43" s="95"/>
      <c r="E43" s="95"/>
      <c r="F43" s="95"/>
    </row>
    <row r="44" spans="1:6" s="96" customFormat="1">
      <c r="A44" s="92"/>
      <c r="B44" s="109" t="s">
        <v>1032</v>
      </c>
      <c r="C44" s="94"/>
      <c r="D44" s="95"/>
      <c r="E44" s="95"/>
      <c r="F44" s="95"/>
    </row>
    <row r="45" spans="1:6" s="96" customFormat="1">
      <c r="A45" s="92"/>
      <c r="B45" s="109" t="s">
        <v>1033</v>
      </c>
      <c r="C45" s="94"/>
      <c r="D45" s="95"/>
      <c r="E45" s="95"/>
      <c r="F45" s="95"/>
    </row>
    <row r="46" spans="1:6" s="96" customFormat="1">
      <c r="A46" s="92"/>
      <c r="B46" s="109" t="s">
        <v>1034</v>
      </c>
      <c r="C46" s="94"/>
      <c r="D46" s="95"/>
      <c r="E46" s="95"/>
      <c r="F46" s="95"/>
    </row>
    <row r="47" spans="1:6" s="96" customFormat="1">
      <c r="A47" s="92"/>
      <c r="B47" s="109" t="s">
        <v>1035</v>
      </c>
      <c r="C47" s="94"/>
      <c r="D47" s="95"/>
      <c r="E47" s="95"/>
      <c r="F47" s="95"/>
    </row>
    <row r="48" spans="1:6" s="96" customFormat="1">
      <c r="A48" s="92"/>
      <c r="B48" s="109" t="s">
        <v>1036</v>
      </c>
      <c r="C48" s="94"/>
      <c r="D48" s="95"/>
      <c r="E48" s="95"/>
      <c r="F48" s="95"/>
    </row>
    <row r="49" spans="1:6" s="96" customFormat="1">
      <c r="A49" s="92"/>
      <c r="B49" s="109" t="s">
        <v>1037</v>
      </c>
      <c r="C49" s="94"/>
      <c r="D49" s="95"/>
      <c r="E49" s="95"/>
      <c r="F49" s="95"/>
    </row>
    <row r="50" spans="1:6" s="96" customFormat="1">
      <c r="A50" s="92"/>
      <c r="B50" s="109" t="s">
        <v>1038</v>
      </c>
      <c r="C50" s="94"/>
      <c r="D50" s="95"/>
      <c r="E50" s="95"/>
      <c r="F50" s="95"/>
    </row>
    <row r="51" spans="1:6" s="96" customFormat="1">
      <c r="A51" s="92"/>
      <c r="B51" s="109" t="s">
        <v>1039</v>
      </c>
      <c r="C51" s="94"/>
      <c r="D51" s="95"/>
      <c r="E51" s="95"/>
      <c r="F51" s="95"/>
    </row>
    <row r="52" spans="1:6" s="96" customFormat="1">
      <c r="A52" s="92"/>
      <c r="B52" s="109" t="s">
        <v>1040</v>
      </c>
      <c r="C52" s="94"/>
      <c r="D52" s="95"/>
      <c r="E52" s="95"/>
      <c r="F52" s="95"/>
    </row>
    <row r="53" spans="1:6" s="96" customFormat="1">
      <c r="A53" s="92"/>
      <c r="B53" s="94" t="s">
        <v>1041</v>
      </c>
      <c r="C53" s="94" t="s">
        <v>6</v>
      </c>
      <c r="D53" s="95">
        <v>6</v>
      </c>
      <c r="E53" s="288"/>
      <c r="F53" s="95">
        <f>D53*E53</f>
        <v>0</v>
      </c>
    </row>
    <row r="54" spans="1:6" s="96" customFormat="1">
      <c r="A54" s="92" t="s">
        <v>85</v>
      </c>
      <c r="B54" s="94" t="s">
        <v>1660</v>
      </c>
      <c r="C54" s="94"/>
      <c r="D54" s="95"/>
      <c r="E54" s="288"/>
      <c r="F54" s="95"/>
    </row>
    <row r="55" spans="1:6" s="108" customFormat="1">
      <c r="A55" s="100"/>
      <c r="B55" s="93" t="s">
        <v>1162</v>
      </c>
      <c r="C55" s="93"/>
      <c r="D55" s="107"/>
      <c r="E55" s="290"/>
      <c r="F55" s="107"/>
    </row>
    <row r="56" spans="1:6" s="108" customFormat="1">
      <c r="A56" s="100"/>
      <c r="B56" s="93" t="s">
        <v>1163</v>
      </c>
      <c r="C56" s="93"/>
      <c r="D56" s="107"/>
      <c r="E56" s="290"/>
      <c r="F56" s="107"/>
    </row>
    <row r="57" spans="1:6" s="96" customFormat="1">
      <c r="A57" s="92"/>
      <c r="B57" s="94" t="s">
        <v>999</v>
      </c>
      <c r="C57" s="94"/>
      <c r="D57" s="95"/>
      <c r="E57" s="288"/>
      <c r="F57" s="95"/>
    </row>
    <row r="58" spans="1:6" s="96" customFormat="1">
      <c r="A58" s="92"/>
      <c r="B58" s="94" t="s">
        <v>1160</v>
      </c>
      <c r="C58" s="94"/>
      <c r="D58" s="95"/>
      <c r="E58" s="288"/>
      <c r="F58" s="95"/>
    </row>
    <row r="59" spans="1:6" s="96" customFormat="1">
      <c r="A59" s="92"/>
      <c r="B59" s="94" t="s">
        <v>1161</v>
      </c>
      <c r="C59" s="94"/>
      <c r="D59" s="95"/>
      <c r="E59" s="288"/>
      <c r="F59" s="95"/>
    </row>
    <row r="60" spans="1:6" s="96" customFormat="1">
      <c r="A60" s="92"/>
      <c r="B60" s="94" t="s">
        <v>1002</v>
      </c>
      <c r="C60" s="94"/>
      <c r="D60" s="95"/>
      <c r="E60" s="288"/>
      <c r="F60" s="95"/>
    </row>
    <row r="61" spans="1:6" s="96" customFormat="1">
      <c r="A61" s="92"/>
      <c r="B61" s="94" t="s">
        <v>1003</v>
      </c>
      <c r="C61" s="94"/>
      <c r="D61" s="95"/>
      <c r="E61" s="288"/>
      <c r="F61" s="95"/>
    </row>
    <row r="62" spans="1:6" s="96" customFormat="1">
      <c r="A62" s="92"/>
      <c r="B62" s="94" t="s">
        <v>1004</v>
      </c>
      <c r="C62" s="94"/>
      <c r="D62" s="95"/>
      <c r="E62" s="288"/>
      <c r="F62" s="95"/>
    </row>
    <row r="63" spans="1:6" s="96" customFormat="1">
      <c r="A63" s="92"/>
      <c r="B63" s="94" t="s">
        <v>1005</v>
      </c>
      <c r="C63" s="94"/>
      <c r="D63" s="95"/>
      <c r="E63" s="288"/>
      <c r="F63" s="95"/>
    </row>
    <row r="64" spans="1:6" s="96" customFormat="1">
      <c r="A64" s="92"/>
      <c r="B64" s="94" t="s">
        <v>1006</v>
      </c>
      <c r="C64" s="94"/>
      <c r="D64" s="95"/>
      <c r="E64" s="288"/>
      <c r="F64" s="95"/>
    </row>
    <row r="65" spans="1:6" s="96" customFormat="1">
      <c r="A65" s="92"/>
      <c r="B65" s="94" t="s">
        <v>1007</v>
      </c>
      <c r="C65" s="94"/>
      <c r="D65" s="95"/>
      <c r="E65" s="288"/>
      <c r="F65" s="95"/>
    </row>
    <row r="66" spans="1:6" s="96" customFormat="1">
      <c r="A66" s="92"/>
      <c r="B66" s="94" t="s">
        <v>1008</v>
      </c>
      <c r="C66" s="94"/>
      <c r="D66" s="95"/>
      <c r="E66" s="288"/>
      <c r="F66" s="95"/>
    </row>
    <row r="67" spans="1:6" s="96" customFormat="1">
      <c r="A67" s="92"/>
      <c r="B67" s="94" t="s">
        <v>1009</v>
      </c>
      <c r="C67" s="94"/>
      <c r="D67" s="95"/>
      <c r="E67" s="288"/>
      <c r="F67" s="95"/>
    </row>
    <row r="68" spans="1:6" s="96" customFormat="1">
      <c r="A68" s="92"/>
      <c r="B68" s="94" t="s">
        <v>1010</v>
      </c>
      <c r="C68" s="94"/>
      <c r="D68" s="95"/>
      <c r="E68" s="288"/>
      <c r="F68" s="95"/>
    </row>
    <row r="69" spans="1:6" s="96" customFormat="1">
      <c r="A69" s="92"/>
      <c r="B69" s="94" t="s">
        <v>1011</v>
      </c>
      <c r="C69" s="94"/>
      <c r="D69" s="95"/>
      <c r="E69" s="288"/>
      <c r="F69" s="95"/>
    </row>
    <row r="70" spans="1:6" s="96" customFormat="1">
      <c r="A70" s="92"/>
      <c r="B70" s="94" t="s">
        <v>1012</v>
      </c>
      <c r="C70" s="94"/>
      <c r="D70" s="95"/>
      <c r="E70" s="288"/>
      <c r="F70" s="95"/>
    </row>
    <row r="71" spans="1:6" s="96" customFormat="1">
      <c r="A71" s="92"/>
      <c r="B71" s="94" t="s">
        <v>1013</v>
      </c>
      <c r="C71" s="94"/>
      <c r="D71" s="95"/>
      <c r="E71" s="288"/>
      <c r="F71" s="95"/>
    </row>
    <row r="72" spans="1:6" s="96" customFormat="1">
      <c r="A72" s="92"/>
      <c r="B72" s="94" t="s">
        <v>1014</v>
      </c>
      <c r="C72" s="94"/>
      <c r="D72" s="95"/>
      <c r="E72" s="288"/>
      <c r="F72" s="95"/>
    </row>
    <row r="73" spans="1:6" s="96" customFormat="1">
      <c r="A73" s="92"/>
      <c r="B73" s="94" t="s">
        <v>1015</v>
      </c>
      <c r="C73" s="94"/>
      <c r="D73" s="95"/>
      <c r="E73" s="288"/>
      <c r="F73" s="95"/>
    </row>
    <row r="74" spans="1:6" s="96" customFormat="1">
      <c r="A74" s="92"/>
      <c r="B74" s="94" t="s">
        <v>1016</v>
      </c>
      <c r="C74" s="94"/>
      <c r="D74" s="95"/>
      <c r="E74" s="288"/>
      <c r="F74" s="95"/>
    </row>
    <row r="75" spans="1:6" s="96" customFormat="1">
      <c r="A75" s="92"/>
      <c r="B75" s="94" t="s">
        <v>1017</v>
      </c>
      <c r="C75" s="94"/>
      <c r="D75" s="95"/>
      <c r="E75" s="288"/>
      <c r="F75" s="95"/>
    </row>
    <row r="76" spans="1:6" s="96" customFormat="1">
      <c r="A76" s="92"/>
      <c r="B76" s="94" t="s">
        <v>1018</v>
      </c>
      <c r="C76" s="94"/>
      <c r="D76" s="95"/>
      <c r="E76" s="288"/>
      <c r="F76" s="95"/>
    </row>
    <row r="77" spans="1:6" s="96" customFormat="1">
      <c r="A77" s="92"/>
      <c r="B77" s="94" t="s">
        <v>1019</v>
      </c>
      <c r="C77" s="94"/>
      <c r="D77" s="95"/>
      <c r="E77" s="288"/>
      <c r="F77" s="95"/>
    </row>
    <row r="78" spans="1:6" s="96" customFormat="1">
      <c r="A78" s="92"/>
      <c r="B78" s="94" t="s">
        <v>1020</v>
      </c>
      <c r="C78" s="94"/>
      <c r="D78" s="95"/>
      <c r="E78" s="288"/>
      <c r="F78" s="95"/>
    </row>
    <row r="79" spans="1:6" s="96" customFormat="1">
      <c r="A79" s="92"/>
      <c r="B79" s="94" t="s">
        <v>1021</v>
      </c>
      <c r="C79" s="94"/>
      <c r="D79" s="95"/>
      <c r="E79" s="288"/>
      <c r="F79" s="95"/>
    </row>
    <row r="80" spans="1:6" s="96" customFormat="1">
      <c r="A80" s="92"/>
      <c r="B80" s="94" t="s">
        <v>1022</v>
      </c>
      <c r="C80" s="94"/>
      <c r="D80" s="95"/>
      <c r="E80" s="288"/>
      <c r="F80" s="95"/>
    </row>
    <row r="81" spans="1:6" s="96" customFormat="1">
      <c r="A81" s="92"/>
      <c r="B81" s="94" t="s">
        <v>1023</v>
      </c>
      <c r="C81" s="94"/>
      <c r="D81" s="95"/>
      <c r="E81" s="288"/>
      <c r="F81" s="95"/>
    </row>
    <row r="82" spans="1:6" s="96" customFormat="1">
      <c r="A82" s="92"/>
      <c r="B82" s="94" t="s">
        <v>1024</v>
      </c>
      <c r="C82" s="94"/>
      <c r="D82" s="95"/>
      <c r="E82" s="288"/>
      <c r="F82" s="95"/>
    </row>
    <row r="83" spans="1:6" s="96" customFormat="1">
      <c r="A83" s="92"/>
      <c r="B83" s="94" t="s">
        <v>1025</v>
      </c>
      <c r="C83" s="94"/>
      <c r="D83" s="95"/>
      <c r="E83" s="288"/>
      <c r="F83" s="95"/>
    </row>
    <row r="84" spans="1:6" s="96" customFormat="1">
      <c r="A84" s="92"/>
      <c r="B84" s="94" t="s">
        <v>1026</v>
      </c>
      <c r="C84" s="94"/>
      <c r="D84" s="95"/>
      <c r="E84" s="288"/>
      <c r="F84" s="95"/>
    </row>
    <row r="85" spans="1:6" s="96" customFormat="1">
      <c r="A85" s="92"/>
      <c r="B85" s="94" t="s">
        <v>1027</v>
      </c>
      <c r="C85" s="94"/>
      <c r="D85" s="95"/>
      <c r="E85" s="288"/>
      <c r="F85" s="95"/>
    </row>
    <row r="86" spans="1:6" s="96" customFormat="1">
      <c r="A86" s="92"/>
      <c r="B86" s="94" t="s">
        <v>1028</v>
      </c>
      <c r="C86" s="94"/>
      <c r="D86" s="95"/>
      <c r="E86" s="288"/>
      <c r="F86" s="95"/>
    </row>
    <row r="87" spans="1:6" s="96" customFormat="1">
      <c r="A87" s="92"/>
      <c r="B87" s="94" t="s">
        <v>1029</v>
      </c>
      <c r="C87" s="94"/>
      <c r="D87" s="95"/>
      <c r="E87" s="288"/>
      <c r="F87" s="95"/>
    </row>
    <row r="88" spans="1:6" s="96" customFormat="1">
      <c r="A88" s="92"/>
      <c r="B88" s="94" t="s">
        <v>1030</v>
      </c>
      <c r="C88" s="94"/>
      <c r="D88" s="95"/>
      <c r="E88" s="288"/>
      <c r="F88" s="95"/>
    </row>
    <row r="89" spans="1:6" s="96" customFormat="1">
      <c r="A89" s="92"/>
      <c r="B89" s="94" t="s">
        <v>1031</v>
      </c>
      <c r="C89" s="94"/>
      <c r="D89" s="95"/>
      <c r="E89" s="288"/>
      <c r="F89" s="95"/>
    </row>
    <row r="90" spans="1:6" s="96" customFormat="1">
      <c r="A90" s="92"/>
      <c r="B90" s="109" t="s">
        <v>1032</v>
      </c>
      <c r="C90" s="94"/>
      <c r="D90" s="95"/>
      <c r="E90" s="288"/>
      <c r="F90" s="95"/>
    </row>
    <row r="91" spans="1:6" s="96" customFormat="1">
      <c r="A91" s="92"/>
      <c r="B91" s="109" t="s">
        <v>1033</v>
      </c>
      <c r="C91" s="94"/>
      <c r="D91" s="95"/>
      <c r="E91" s="288"/>
      <c r="F91" s="95"/>
    </row>
    <row r="92" spans="1:6" s="96" customFormat="1">
      <c r="A92" s="92"/>
      <c r="B92" s="109" t="s">
        <v>1034</v>
      </c>
      <c r="C92" s="94"/>
      <c r="D92" s="95"/>
      <c r="E92" s="288"/>
      <c r="F92" s="95"/>
    </row>
    <row r="93" spans="1:6" s="96" customFormat="1">
      <c r="A93" s="92"/>
      <c r="B93" s="109" t="s">
        <v>1035</v>
      </c>
      <c r="C93" s="94"/>
      <c r="D93" s="95"/>
      <c r="E93" s="288"/>
      <c r="F93" s="95"/>
    </row>
    <row r="94" spans="1:6" s="96" customFormat="1">
      <c r="A94" s="92"/>
      <c r="B94" s="109" t="s">
        <v>1036</v>
      </c>
      <c r="C94" s="94"/>
      <c r="D94" s="95"/>
      <c r="E94" s="288"/>
      <c r="F94" s="95"/>
    </row>
    <row r="95" spans="1:6" s="96" customFormat="1">
      <c r="A95" s="92"/>
      <c r="B95" s="109" t="s">
        <v>1037</v>
      </c>
      <c r="C95" s="94"/>
      <c r="D95" s="95"/>
      <c r="E95" s="288"/>
      <c r="F95" s="95"/>
    </row>
    <row r="96" spans="1:6" s="96" customFormat="1">
      <c r="A96" s="92"/>
      <c r="B96" s="109" t="s">
        <v>1038</v>
      </c>
      <c r="C96" s="94"/>
      <c r="D96" s="95"/>
      <c r="E96" s="288"/>
      <c r="F96" s="95"/>
    </row>
    <row r="97" spans="1:6" s="96" customFormat="1">
      <c r="A97" s="92"/>
      <c r="B97" s="109" t="s">
        <v>1039</v>
      </c>
      <c r="C97" s="94"/>
      <c r="D97" s="95"/>
      <c r="E97" s="288"/>
      <c r="F97" s="95"/>
    </row>
    <row r="98" spans="1:6" s="96" customFormat="1">
      <c r="A98" s="92"/>
      <c r="B98" s="109" t="s">
        <v>1040</v>
      </c>
      <c r="C98" s="94"/>
      <c r="D98" s="95"/>
      <c r="E98" s="288"/>
      <c r="F98" s="95"/>
    </row>
    <row r="99" spans="1:6" s="96" customFormat="1">
      <c r="A99" s="92"/>
      <c r="B99" s="94" t="s">
        <v>1041</v>
      </c>
      <c r="C99" s="94" t="s">
        <v>6</v>
      </c>
      <c r="D99" s="95">
        <v>7</v>
      </c>
      <c r="E99" s="288"/>
      <c r="F99" s="95">
        <f>D99*E99</f>
        <v>0</v>
      </c>
    </row>
    <row r="100" spans="1:6" s="96" customFormat="1">
      <c r="A100" s="100"/>
      <c r="B100" s="93"/>
      <c r="C100" s="94"/>
      <c r="D100" s="95"/>
      <c r="E100" s="288"/>
      <c r="F100" s="95"/>
    </row>
    <row r="101" spans="1:6" s="110" customFormat="1">
      <c r="A101" s="92" t="s">
        <v>86</v>
      </c>
      <c r="B101" s="94" t="s">
        <v>1042</v>
      </c>
      <c r="C101" s="94"/>
      <c r="D101" s="95"/>
      <c r="E101" s="288"/>
      <c r="F101" s="95"/>
    </row>
    <row r="102" spans="1:6" s="110" customFormat="1">
      <c r="A102" s="92"/>
      <c r="B102" s="94" t="s">
        <v>1043</v>
      </c>
      <c r="C102" s="94"/>
      <c r="D102" s="95"/>
      <c r="E102" s="288"/>
      <c r="F102" s="95"/>
    </row>
    <row r="103" spans="1:6" s="110" customFormat="1" ht="13" thickBot="1">
      <c r="A103" s="92"/>
      <c r="B103" s="94" t="s">
        <v>1044</v>
      </c>
      <c r="C103" s="94" t="s">
        <v>865</v>
      </c>
      <c r="D103" s="95">
        <v>1</v>
      </c>
      <c r="E103" s="288"/>
      <c r="F103" s="95">
        <f>D103*E103</f>
        <v>0</v>
      </c>
    </row>
    <row r="104" spans="1:6" s="96" customFormat="1" ht="13" thickBot="1">
      <c r="A104" s="100"/>
      <c r="B104" s="101" t="s">
        <v>1045</v>
      </c>
      <c r="C104" s="102"/>
      <c r="D104" s="103"/>
      <c r="E104" s="289"/>
      <c r="F104" s="104">
        <f>SUM(F7:F103)</f>
        <v>0</v>
      </c>
    </row>
    <row r="105" spans="1:6" s="96" customFormat="1">
      <c r="A105" s="100"/>
      <c r="B105" s="94"/>
      <c r="C105" s="94"/>
      <c r="D105" s="95"/>
      <c r="E105" s="288"/>
      <c r="F105" s="95"/>
    </row>
    <row r="106" spans="1:6" s="96" customFormat="1">
      <c r="A106" s="100" t="s">
        <v>92</v>
      </c>
      <c r="B106" s="93" t="s">
        <v>1046</v>
      </c>
      <c r="C106" s="94"/>
      <c r="D106" s="95"/>
      <c r="E106" s="288"/>
      <c r="F106" s="95"/>
    </row>
    <row r="107" spans="1:6" s="96" customFormat="1">
      <c r="A107" s="92"/>
      <c r="B107" s="94"/>
      <c r="C107" s="94"/>
      <c r="D107" s="95"/>
      <c r="E107" s="288"/>
      <c r="F107" s="95"/>
    </row>
    <row r="108" spans="1:6" s="110" customFormat="1">
      <c r="A108" s="92" t="s">
        <v>93</v>
      </c>
      <c r="B108" s="94" t="s">
        <v>1047</v>
      </c>
      <c r="C108" s="94"/>
      <c r="D108" s="95"/>
      <c r="E108" s="288"/>
      <c r="F108" s="95"/>
    </row>
    <row r="109" spans="1:6" s="110" customFormat="1">
      <c r="A109" s="92"/>
      <c r="B109" s="94" t="s">
        <v>1048</v>
      </c>
      <c r="C109" s="94"/>
      <c r="D109" s="95"/>
      <c r="E109" s="288"/>
      <c r="F109" s="95"/>
    </row>
    <row r="110" spans="1:6" s="110" customFormat="1">
      <c r="A110" s="92"/>
      <c r="B110" s="94" t="s">
        <v>1049</v>
      </c>
      <c r="C110" s="94"/>
      <c r="D110" s="95"/>
      <c r="E110" s="288"/>
      <c r="F110" s="95"/>
    </row>
    <row r="111" spans="1:6" s="110" customFormat="1">
      <c r="A111" s="92"/>
      <c r="B111" s="94" t="s">
        <v>1050</v>
      </c>
      <c r="C111" s="94"/>
      <c r="D111" s="95"/>
      <c r="E111" s="288"/>
      <c r="F111" s="95"/>
    </row>
    <row r="112" spans="1:6" s="110" customFormat="1">
      <c r="A112" s="92"/>
      <c r="B112" s="94" t="s">
        <v>1051</v>
      </c>
      <c r="C112" s="94"/>
      <c r="D112" s="95"/>
      <c r="E112" s="288"/>
      <c r="F112" s="95"/>
    </row>
    <row r="113" spans="1:6" s="110" customFormat="1">
      <c r="A113" s="92"/>
      <c r="B113" s="94" t="s">
        <v>1052</v>
      </c>
      <c r="C113" s="94"/>
      <c r="D113" s="95"/>
      <c r="E113" s="288"/>
      <c r="F113" s="95"/>
    </row>
    <row r="114" spans="1:6" s="110" customFormat="1">
      <c r="A114" s="92"/>
      <c r="B114" s="94" t="s">
        <v>1053</v>
      </c>
      <c r="C114" s="94"/>
      <c r="D114" s="95"/>
      <c r="E114" s="288"/>
      <c r="F114" s="95"/>
    </row>
    <row r="115" spans="1:6" s="110" customFormat="1">
      <c r="A115" s="92"/>
      <c r="B115" s="94" t="s">
        <v>1054</v>
      </c>
      <c r="C115" s="94"/>
      <c r="D115" s="95"/>
      <c r="E115" s="288"/>
      <c r="F115" s="95"/>
    </row>
    <row r="116" spans="1:6" s="110" customFormat="1">
      <c r="A116" s="92"/>
      <c r="B116" s="94" t="s">
        <v>1055</v>
      </c>
      <c r="C116" s="94"/>
      <c r="D116" s="95"/>
      <c r="E116" s="288"/>
      <c r="F116" s="95"/>
    </row>
    <row r="117" spans="1:6" s="110" customFormat="1">
      <c r="A117" s="92"/>
      <c r="B117" s="94" t="s">
        <v>1056</v>
      </c>
      <c r="C117" s="94"/>
      <c r="D117" s="95"/>
      <c r="E117" s="288"/>
      <c r="F117" s="95"/>
    </row>
    <row r="118" spans="1:6" s="110" customFormat="1">
      <c r="A118" s="92"/>
      <c r="B118" s="94" t="s">
        <v>1057</v>
      </c>
      <c r="C118" s="94"/>
      <c r="D118" s="95"/>
      <c r="E118" s="288"/>
      <c r="F118" s="95"/>
    </row>
    <row r="119" spans="1:6" s="110" customFormat="1">
      <c r="A119" s="92"/>
      <c r="B119" s="94" t="s">
        <v>1058</v>
      </c>
      <c r="C119" s="94" t="s">
        <v>6</v>
      </c>
      <c r="D119" s="95">
        <v>13</v>
      </c>
      <c r="E119" s="288"/>
      <c r="F119" s="95">
        <f>D119*E119</f>
        <v>0</v>
      </c>
    </row>
    <row r="120" spans="1:6" s="96" customFormat="1">
      <c r="A120" s="92" t="s">
        <v>42</v>
      </c>
      <c r="B120" s="94" t="s">
        <v>1190</v>
      </c>
      <c r="C120" s="94"/>
      <c r="D120" s="95"/>
      <c r="E120" s="288"/>
      <c r="F120" s="95"/>
    </row>
    <row r="121" spans="1:6" s="96" customFormat="1">
      <c r="A121" s="92"/>
      <c r="B121" s="94" t="s">
        <v>1191</v>
      </c>
      <c r="C121" s="94"/>
      <c r="D121" s="95"/>
      <c r="E121" s="288"/>
      <c r="F121" s="95"/>
    </row>
    <row r="122" spans="1:6" s="96" customFormat="1">
      <c r="A122" s="92"/>
      <c r="B122" s="94" t="s">
        <v>1061</v>
      </c>
      <c r="C122" s="94" t="s">
        <v>6</v>
      </c>
      <c r="D122" s="95">
        <v>13</v>
      </c>
      <c r="E122" s="288"/>
      <c r="F122" s="95">
        <f>D122*E122</f>
        <v>0</v>
      </c>
    </row>
    <row r="123" spans="1:6" s="96" customFormat="1">
      <c r="A123" s="92" t="s">
        <v>43</v>
      </c>
      <c r="B123" s="94" t="s">
        <v>1192</v>
      </c>
      <c r="C123" s="94"/>
      <c r="D123" s="95"/>
      <c r="E123" s="288"/>
      <c r="F123" s="95"/>
    </row>
    <row r="124" spans="1:6" s="96" customFormat="1">
      <c r="A124" s="92"/>
      <c r="B124" s="94" t="s">
        <v>1193</v>
      </c>
      <c r="C124" s="94"/>
      <c r="D124" s="95"/>
      <c r="E124" s="288"/>
      <c r="F124" s="95"/>
    </row>
    <row r="125" spans="1:6" s="96" customFormat="1" ht="13" thickBot="1">
      <c r="A125" s="92"/>
      <c r="B125" s="94" t="s">
        <v>865</v>
      </c>
      <c r="C125" s="94" t="s">
        <v>6</v>
      </c>
      <c r="D125" s="95">
        <v>13</v>
      </c>
      <c r="E125" s="288"/>
      <c r="F125" s="95">
        <f>D125*E125</f>
        <v>0</v>
      </c>
    </row>
    <row r="126" spans="1:6" s="96" customFormat="1" ht="13" thickBot="1">
      <c r="A126" s="100"/>
      <c r="B126" s="101" t="s">
        <v>1064</v>
      </c>
      <c r="C126" s="102"/>
      <c r="D126" s="103"/>
      <c r="E126" s="289"/>
      <c r="F126" s="104">
        <f>SUM(F106:F125)</f>
        <v>0</v>
      </c>
    </row>
    <row r="127" spans="1:6" s="96" customFormat="1">
      <c r="A127" s="100"/>
      <c r="B127" s="94"/>
      <c r="C127" s="94"/>
      <c r="D127" s="95"/>
      <c r="E127" s="288"/>
      <c r="F127" s="95"/>
    </row>
    <row r="128" spans="1:6" s="96" customFormat="1">
      <c r="A128" s="100" t="s">
        <v>97</v>
      </c>
      <c r="B128" s="93" t="s">
        <v>1065</v>
      </c>
      <c r="C128" s="94"/>
      <c r="D128" s="95"/>
      <c r="E128" s="288"/>
      <c r="F128" s="95"/>
    </row>
    <row r="129" spans="1:6" s="96" customFormat="1">
      <c r="A129" s="92" t="s">
        <v>98</v>
      </c>
      <c r="B129" s="94" t="s">
        <v>936</v>
      </c>
      <c r="C129" s="94"/>
      <c r="D129" s="95"/>
      <c r="E129" s="288"/>
      <c r="F129" s="95"/>
    </row>
    <row r="130" spans="1:6" s="96" customFormat="1">
      <c r="A130" s="92"/>
      <c r="B130" s="94" t="s">
        <v>1066</v>
      </c>
      <c r="C130" s="94"/>
      <c r="D130" s="95"/>
      <c r="E130" s="288"/>
      <c r="F130" s="95"/>
    </row>
    <row r="131" spans="1:6" s="96" customFormat="1">
      <c r="A131" s="92"/>
      <c r="B131" s="94" t="s">
        <v>1194</v>
      </c>
      <c r="C131" s="94"/>
      <c r="D131" s="95"/>
      <c r="E131" s="288"/>
      <c r="F131" s="95"/>
    </row>
    <row r="132" spans="1:6" s="96" customFormat="1">
      <c r="A132" s="92"/>
      <c r="B132" s="94" t="s">
        <v>1068</v>
      </c>
      <c r="C132" s="94"/>
      <c r="D132" s="95"/>
      <c r="E132" s="288"/>
      <c r="F132" s="95"/>
    </row>
    <row r="133" spans="1:6" s="96" customFormat="1">
      <c r="A133" s="92"/>
      <c r="B133" s="94" t="s">
        <v>1069</v>
      </c>
      <c r="C133" s="94"/>
      <c r="D133" s="95"/>
      <c r="E133" s="288"/>
      <c r="F133" s="95"/>
    </row>
    <row r="134" spans="1:6" s="96" customFormat="1">
      <c r="A134" s="92"/>
      <c r="B134" s="94" t="s">
        <v>1070</v>
      </c>
      <c r="C134" s="94" t="s">
        <v>340</v>
      </c>
      <c r="D134" s="95">
        <v>842</v>
      </c>
      <c r="E134" s="288"/>
      <c r="F134" s="95">
        <f>D134*E134</f>
        <v>0</v>
      </c>
    </row>
    <row r="135" spans="1:6" s="110" customFormat="1">
      <c r="A135" s="92" t="s">
        <v>27</v>
      </c>
      <c r="B135" s="94" t="s">
        <v>1071</v>
      </c>
      <c r="C135" s="94"/>
      <c r="D135" s="95"/>
      <c r="E135" s="288"/>
      <c r="F135" s="95"/>
    </row>
    <row r="136" spans="1:6" s="110" customFormat="1">
      <c r="A136" s="92"/>
      <c r="B136" s="94" t="s">
        <v>1072</v>
      </c>
      <c r="C136" s="94"/>
      <c r="D136" s="95"/>
      <c r="E136" s="288"/>
      <c r="F136" s="95"/>
    </row>
    <row r="137" spans="1:6" s="110" customFormat="1">
      <c r="A137" s="92"/>
      <c r="B137" s="94" t="s">
        <v>1073</v>
      </c>
      <c r="C137" s="94"/>
      <c r="D137" s="95"/>
      <c r="E137" s="288"/>
      <c r="F137" s="95"/>
    </row>
    <row r="138" spans="1:6" s="110" customFormat="1">
      <c r="A138" s="92"/>
      <c r="B138" s="94" t="s">
        <v>1074</v>
      </c>
      <c r="C138" s="94"/>
      <c r="D138" s="95"/>
      <c r="E138" s="288"/>
      <c r="F138" s="95"/>
    </row>
    <row r="139" spans="1:6" s="110" customFormat="1">
      <c r="A139" s="92"/>
      <c r="B139" s="94" t="s">
        <v>1075</v>
      </c>
      <c r="C139" s="94" t="s">
        <v>340</v>
      </c>
      <c r="D139" s="95">
        <v>495</v>
      </c>
      <c r="E139" s="288"/>
      <c r="F139" s="95">
        <f>D139*E139</f>
        <v>0</v>
      </c>
    </row>
    <row r="140" spans="1:6" s="96" customFormat="1">
      <c r="A140" s="92" t="s">
        <v>174</v>
      </c>
      <c r="B140" s="94" t="s">
        <v>1170</v>
      </c>
      <c r="C140" s="94"/>
      <c r="D140" s="95"/>
      <c r="E140" s="288"/>
      <c r="F140" s="95"/>
    </row>
    <row r="141" spans="1:6" s="96" customFormat="1">
      <c r="A141" s="92"/>
      <c r="B141" s="94" t="s">
        <v>1171</v>
      </c>
      <c r="C141" s="94"/>
      <c r="D141" s="95"/>
      <c r="E141" s="288"/>
      <c r="F141" s="95"/>
    </row>
    <row r="142" spans="1:6" s="96" customFormat="1">
      <c r="A142" s="92"/>
      <c r="B142" s="94" t="s">
        <v>1078</v>
      </c>
      <c r="C142" s="94" t="s">
        <v>340</v>
      </c>
      <c r="D142" s="95">
        <v>104</v>
      </c>
      <c r="E142" s="288"/>
      <c r="F142" s="95">
        <f>D142*E142</f>
        <v>0</v>
      </c>
    </row>
    <row r="143" spans="1:6" s="96" customFormat="1" ht="13" thickBot="1">
      <c r="A143" s="92" t="s">
        <v>178</v>
      </c>
      <c r="B143" s="94" t="s">
        <v>969</v>
      </c>
      <c r="C143" s="94" t="s">
        <v>6</v>
      </c>
      <c r="D143" s="95">
        <v>26</v>
      </c>
      <c r="E143" s="288"/>
      <c r="F143" s="95">
        <f>D143*E143</f>
        <v>0</v>
      </c>
    </row>
    <row r="144" spans="1:6" s="96" customFormat="1" ht="13" thickBot="1">
      <c r="A144" s="100"/>
      <c r="B144" s="101" t="s">
        <v>1079</v>
      </c>
      <c r="C144" s="102"/>
      <c r="D144" s="103"/>
      <c r="E144" s="289"/>
      <c r="F144" s="104">
        <f>SUM(F128:F143)</f>
        <v>0</v>
      </c>
    </row>
    <row r="145" spans="1:6" s="96" customFormat="1">
      <c r="A145" s="100"/>
      <c r="B145" s="93"/>
      <c r="C145" s="94"/>
      <c r="D145" s="95"/>
      <c r="E145" s="288"/>
      <c r="F145" s="95"/>
    </row>
    <row r="146" spans="1:6" s="96" customFormat="1">
      <c r="A146" s="100" t="s">
        <v>99</v>
      </c>
      <c r="B146" s="93" t="s">
        <v>903</v>
      </c>
      <c r="C146" s="94"/>
      <c r="D146" s="95"/>
      <c r="E146" s="288"/>
      <c r="F146" s="95"/>
    </row>
    <row r="147" spans="1:6" s="96" customFormat="1">
      <c r="A147" s="92" t="s">
        <v>100</v>
      </c>
      <c r="B147" s="94" t="s">
        <v>1195</v>
      </c>
      <c r="C147" s="94"/>
      <c r="D147" s="95"/>
      <c r="E147" s="288"/>
      <c r="F147" s="95"/>
    </row>
    <row r="148" spans="1:6" s="96" customFormat="1">
      <c r="A148" s="92"/>
      <c r="B148" s="94" t="s">
        <v>1081</v>
      </c>
      <c r="C148" s="94"/>
      <c r="D148" s="95"/>
      <c r="E148" s="288"/>
      <c r="F148" s="95"/>
    </row>
    <row r="149" spans="1:6" s="96" customFormat="1">
      <c r="A149" s="92"/>
      <c r="B149" s="94" t="s">
        <v>908</v>
      </c>
      <c r="C149" s="94"/>
      <c r="D149" s="95"/>
      <c r="E149" s="288"/>
      <c r="F149" s="95"/>
    </row>
    <row r="150" spans="1:6" s="96" customFormat="1">
      <c r="A150" s="92"/>
      <c r="B150" s="94" t="s">
        <v>1082</v>
      </c>
      <c r="C150" s="94"/>
      <c r="D150" s="95"/>
      <c r="E150" s="288"/>
      <c r="F150" s="95"/>
    </row>
    <row r="151" spans="1:6" s="96" customFormat="1">
      <c r="A151" s="92"/>
      <c r="B151" s="94" t="s">
        <v>1083</v>
      </c>
      <c r="C151" s="94"/>
      <c r="D151" s="95"/>
      <c r="E151" s="288"/>
      <c r="F151" s="95"/>
    </row>
    <row r="152" spans="1:6" s="96" customFormat="1">
      <c r="A152" s="92"/>
      <c r="B152" s="94" t="s">
        <v>1084</v>
      </c>
      <c r="C152" s="94"/>
      <c r="D152" s="95"/>
      <c r="E152" s="288"/>
      <c r="F152" s="95"/>
    </row>
    <row r="153" spans="1:6" s="96" customFormat="1">
      <c r="A153" s="92"/>
      <c r="B153" s="94" t="s">
        <v>1085</v>
      </c>
      <c r="C153" s="94"/>
      <c r="D153" s="95"/>
      <c r="E153" s="288"/>
      <c r="F153" s="95"/>
    </row>
    <row r="154" spans="1:6" s="96" customFormat="1">
      <c r="A154" s="92"/>
      <c r="B154" s="94" t="s">
        <v>1086</v>
      </c>
      <c r="C154" s="94"/>
      <c r="D154" s="95"/>
      <c r="E154" s="288"/>
      <c r="F154" s="95"/>
    </row>
    <row r="155" spans="1:6" s="110" customFormat="1">
      <c r="A155" s="92"/>
      <c r="B155" s="94" t="s">
        <v>1087</v>
      </c>
      <c r="C155" s="94"/>
      <c r="D155" s="95"/>
      <c r="E155" s="288"/>
      <c r="F155" s="95"/>
    </row>
    <row r="156" spans="1:6" s="96" customFormat="1">
      <c r="A156" s="92"/>
      <c r="B156" s="94" t="s">
        <v>1088</v>
      </c>
      <c r="C156" s="94"/>
      <c r="D156" s="95"/>
      <c r="E156" s="288"/>
      <c r="F156" s="95"/>
    </row>
    <row r="157" spans="1:6" s="96" customFormat="1">
      <c r="A157" s="92"/>
      <c r="B157" s="94" t="s">
        <v>1089</v>
      </c>
      <c r="C157" s="94"/>
      <c r="D157" s="95"/>
      <c r="E157" s="288"/>
      <c r="F157" s="95"/>
    </row>
    <row r="158" spans="1:6" s="96" customFormat="1">
      <c r="A158" s="92"/>
      <c r="B158" s="94" t="s">
        <v>1090</v>
      </c>
      <c r="C158" s="94"/>
      <c r="D158" s="95"/>
      <c r="E158" s="288"/>
      <c r="F158" s="95"/>
    </row>
    <row r="159" spans="1:6" s="96" customFormat="1">
      <c r="A159" s="92"/>
      <c r="B159" s="94" t="s">
        <v>1091</v>
      </c>
      <c r="C159" s="94"/>
      <c r="D159" s="95"/>
      <c r="E159" s="288"/>
      <c r="F159" s="95"/>
    </row>
    <row r="160" spans="1:6" s="96" customFormat="1">
      <c r="A160" s="92"/>
      <c r="B160" s="94" t="s">
        <v>1092</v>
      </c>
      <c r="C160" s="94"/>
      <c r="D160" s="95"/>
      <c r="E160" s="288"/>
      <c r="F160" s="95"/>
    </row>
    <row r="161" spans="1:6" s="96" customFormat="1">
      <c r="A161" s="92"/>
      <c r="B161" s="94" t="s">
        <v>1093</v>
      </c>
      <c r="C161" s="94"/>
      <c r="D161" s="95"/>
      <c r="E161" s="288"/>
      <c r="F161" s="95"/>
    </row>
    <row r="162" spans="1:6" s="96" customFormat="1">
      <c r="A162" s="92"/>
      <c r="B162" s="94" t="s">
        <v>1094</v>
      </c>
      <c r="C162" s="94"/>
      <c r="D162" s="95"/>
      <c r="E162" s="288"/>
      <c r="F162" s="95"/>
    </row>
    <row r="163" spans="1:6" s="96" customFormat="1">
      <c r="A163" s="92"/>
      <c r="B163" s="94" t="s">
        <v>1095</v>
      </c>
      <c r="C163" s="94"/>
      <c r="D163" s="95"/>
      <c r="E163" s="288"/>
      <c r="F163" s="95"/>
    </row>
    <row r="164" spans="1:6" s="96" customFormat="1">
      <c r="A164" s="92"/>
      <c r="B164" s="94" t="s">
        <v>1096</v>
      </c>
      <c r="C164" s="94"/>
      <c r="D164" s="95"/>
      <c r="E164" s="288"/>
      <c r="F164" s="95"/>
    </row>
    <row r="165" spans="1:6" s="96" customFormat="1" ht="13" thickBot="1">
      <c r="A165" s="92"/>
      <c r="B165" s="94" t="s">
        <v>1097</v>
      </c>
      <c r="C165" s="94" t="s">
        <v>6</v>
      </c>
      <c r="D165" s="95">
        <v>1</v>
      </c>
      <c r="E165" s="288"/>
      <c r="F165" s="95">
        <f>D165*E165</f>
        <v>0</v>
      </c>
    </row>
    <row r="166" spans="1:6" s="96" customFormat="1" ht="13" thickBot="1">
      <c r="A166" s="100"/>
      <c r="B166" s="101" t="s">
        <v>934</v>
      </c>
      <c r="C166" s="102"/>
      <c r="D166" s="103"/>
      <c r="E166" s="289"/>
      <c r="F166" s="104">
        <f>SUM(F145:F165)</f>
        <v>0</v>
      </c>
    </row>
    <row r="167" spans="1:6" s="96" customFormat="1">
      <c r="A167" s="100" t="s">
        <v>751</v>
      </c>
      <c r="B167" s="93"/>
      <c r="C167" s="94"/>
      <c r="D167" s="95"/>
      <c r="E167" s="288"/>
      <c r="F167" s="95"/>
    </row>
    <row r="168" spans="1:6" s="96" customFormat="1">
      <c r="A168" s="100" t="s">
        <v>103</v>
      </c>
      <c r="B168" s="93" t="s">
        <v>1098</v>
      </c>
      <c r="C168" s="94"/>
      <c r="D168" s="95"/>
      <c r="E168" s="288"/>
      <c r="F168" s="95"/>
    </row>
    <row r="169" spans="1:6" s="96" customFormat="1">
      <c r="A169" s="100"/>
      <c r="B169" s="93"/>
      <c r="C169" s="94"/>
      <c r="D169" s="95"/>
      <c r="E169" s="288"/>
      <c r="F169" s="95"/>
    </row>
    <row r="170" spans="1:6" s="96" customFormat="1">
      <c r="A170" s="92" t="s">
        <v>104</v>
      </c>
      <c r="B170" s="94" t="s">
        <v>941</v>
      </c>
      <c r="C170" s="94"/>
      <c r="D170" s="95"/>
      <c r="E170" s="288"/>
      <c r="F170" s="95"/>
    </row>
    <row r="171" spans="1:6" s="96" customFormat="1">
      <c r="A171" s="92"/>
      <c r="B171" s="94" t="s">
        <v>942</v>
      </c>
      <c r="C171" s="94"/>
      <c r="D171" s="95"/>
      <c r="E171" s="288"/>
      <c r="F171" s="95"/>
    </row>
    <row r="172" spans="1:6" s="96" customFormat="1">
      <c r="A172" s="92"/>
      <c r="B172" s="94" t="s">
        <v>943</v>
      </c>
      <c r="C172" s="94"/>
      <c r="D172" s="95"/>
      <c r="E172" s="288"/>
      <c r="F172" s="95"/>
    </row>
    <row r="173" spans="1:6" s="96" customFormat="1">
      <c r="A173" s="92"/>
      <c r="B173" s="94" t="s">
        <v>944</v>
      </c>
      <c r="C173" s="94"/>
      <c r="D173" s="95"/>
      <c r="E173" s="288"/>
      <c r="F173" s="95"/>
    </row>
    <row r="174" spans="1:6" s="96" customFormat="1">
      <c r="A174" s="92"/>
      <c r="B174" s="94" t="s">
        <v>945</v>
      </c>
      <c r="C174" s="94"/>
      <c r="D174" s="95"/>
      <c r="E174" s="288"/>
      <c r="F174" s="95"/>
    </row>
    <row r="175" spans="1:6" s="96" customFormat="1">
      <c r="A175" s="92"/>
      <c r="B175" s="94" t="s">
        <v>946</v>
      </c>
      <c r="C175" s="94" t="s">
        <v>340</v>
      </c>
      <c r="D175" s="95">
        <v>499</v>
      </c>
      <c r="E175" s="288"/>
      <c r="F175" s="95">
        <f>D175*E175</f>
        <v>0</v>
      </c>
    </row>
    <row r="176" spans="1:6" s="96" customFormat="1">
      <c r="A176" s="92" t="s">
        <v>105</v>
      </c>
      <c r="B176" s="94" t="s">
        <v>1099</v>
      </c>
      <c r="C176" s="94"/>
      <c r="D176" s="95"/>
      <c r="E176" s="288"/>
      <c r="F176" s="95"/>
    </row>
    <row r="177" spans="1:6" s="96" customFormat="1">
      <c r="A177" s="92"/>
      <c r="B177" s="94" t="s">
        <v>1100</v>
      </c>
      <c r="C177" s="94"/>
      <c r="D177" s="95"/>
      <c r="E177" s="288"/>
      <c r="F177" s="95"/>
    </row>
    <row r="178" spans="1:6" s="96" customFormat="1">
      <c r="A178" s="92"/>
      <c r="B178" s="94" t="s">
        <v>1101</v>
      </c>
      <c r="C178" s="94"/>
      <c r="D178" s="95"/>
      <c r="E178" s="288"/>
      <c r="F178" s="95"/>
    </row>
    <row r="179" spans="1:6" s="96" customFormat="1">
      <c r="A179" s="92"/>
      <c r="B179" s="94" t="s">
        <v>1102</v>
      </c>
      <c r="C179" s="94" t="s">
        <v>6</v>
      </c>
      <c r="D179" s="95">
        <v>13</v>
      </c>
      <c r="E179" s="288"/>
      <c r="F179" s="95">
        <f>D179*E179</f>
        <v>0</v>
      </c>
    </row>
    <row r="180" spans="1:6" s="96" customFormat="1">
      <c r="A180" s="92" t="s">
        <v>106</v>
      </c>
      <c r="B180" s="94" t="s">
        <v>1103</v>
      </c>
      <c r="C180" s="94"/>
      <c r="D180" s="95"/>
      <c r="E180" s="288"/>
      <c r="F180" s="95"/>
    </row>
    <row r="181" spans="1:6" s="96" customFormat="1" ht="13" thickBot="1">
      <c r="A181" s="92"/>
      <c r="B181" s="94" t="s">
        <v>1104</v>
      </c>
      <c r="C181" s="94" t="s">
        <v>6</v>
      </c>
      <c r="D181" s="95">
        <v>13</v>
      </c>
      <c r="E181" s="288"/>
      <c r="F181" s="95">
        <f>D181*E181</f>
        <v>0</v>
      </c>
    </row>
    <row r="182" spans="1:6" s="96" customFormat="1" ht="13" thickBot="1">
      <c r="A182" s="100"/>
      <c r="B182" s="101" t="s">
        <v>1105</v>
      </c>
      <c r="C182" s="102"/>
      <c r="D182" s="103"/>
      <c r="E182" s="289"/>
      <c r="F182" s="104">
        <f>SUM(F168:F181)</f>
        <v>0</v>
      </c>
    </row>
    <row r="183" spans="1:6" s="96" customFormat="1">
      <c r="A183" s="100"/>
      <c r="B183" s="94"/>
      <c r="C183" s="94"/>
      <c r="D183" s="95"/>
      <c r="E183" s="288"/>
      <c r="F183" s="95"/>
    </row>
    <row r="184" spans="1:6" s="96" customFormat="1">
      <c r="A184" s="100" t="s">
        <v>270</v>
      </c>
      <c r="B184" s="93" t="s">
        <v>706</v>
      </c>
      <c r="C184" s="94"/>
      <c r="D184" s="95"/>
      <c r="E184" s="288"/>
      <c r="F184" s="95"/>
    </row>
    <row r="185" spans="1:6" s="96" customFormat="1">
      <c r="A185" s="100"/>
      <c r="B185" s="93"/>
      <c r="C185" s="94"/>
      <c r="D185" s="95"/>
      <c r="E185" s="288"/>
      <c r="F185" s="95"/>
    </row>
    <row r="186" spans="1:6" s="96" customFormat="1">
      <c r="A186" s="92" t="s">
        <v>272</v>
      </c>
      <c r="B186" s="94" t="s">
        <v>1106</v>
      </c>
      <c r="C186" s="94"/>
      <c r="D186" s="95"/>
      <c r="E186" s="288"/>
      <c r="F186" s="95"/>
    </row>
    <row r="187" spans="1:6" s="96" customFormat="1">
      <c r="A187" s="92"/>
      <c r="B187" s="94" t="s">
        <v>1107</v>
      </c>
      <c r="C187" s="94" t="s">
        <v>340</v>
      </c>
      <c r="D187" s="95">
        <v>500</v>
      </c>
      <c r="E187" s="288"/>
      <c r="F187" s="95">
        <f>D187*E187</f>
        <v>0</v>
      </c>
    </row>
    <row r="188" spans="1:6" s="96" customFormat="1">
      <c r="A188" s="92" t="s">
        <v>276</v>
      </c>
      <c r="B188" s="94" t="s">
        <v>1108</v>
      </c>
      <c r="C188" s="94"/>
      <c r="D188" s="95"/>
      <c r="E188" s="288"/>
      <c r="F188" s="95"/>
    </row>
    <row r="189" spans="1:6" s="96" customFormat="1">
      <c r="A189" s="92"/>
      <c r="B189" s="94" t="s">
        <v>1109</v>
      </c>
      <c r="C189" s="94"/>
      <c r="D189" s="95"/>
      <c r="E189" s="288"/>
      <c r="F189" s="95"/>
    </row>
    <row r="190" spans="1:6" s="96" customFormat="1">
      <c r="A190" s="92"/>
      <c r="B190" s="94" t="s">
        <v>1110</v>
      </c>
      <c r="C190" s="94"/>
      <c r="D190" s="95"/>
      <c r="E190" s="288"/>
      <c r="F190" s="95"/>
    </row>
    <row r="191" spans="1:6" s="96" customFormat="1">
      <c r="A191" s="92"/>
      <c r="B191" s="94" t="s">
        <v>1111</v>
      </c>
      <c r="C191" s="94" t="s">
        <v>11</v>
      </c>
      <c r="D191" s="95">
        <v>250</v>
      </c>
      <c r="E191" s="288"/>
      <c r="F191" s="95">
        <f>D191*E191</f>
        <v>0</v>
      </c>
    </row>
    <row r="192" spans="1:6" s="96" customFormat="1">
      <c r="A192" s="92" t="s">
        <v>281</v>
      </c>
      <c r="B192" s="94" t="s">
        <v>1175</v>
      </c>
      <c r="C192" s="94"/>
      <c r="D192" s="95"/>
      <c r="E192" s="288"/>
      <c r="F192" s="95"/>
    </row>
    <row r="193" spans="1:6" s="96" customFormat="1">
      <c r="A193" s="92"/>
      <c r="B193" s="94" t="s">
        <v>1196</v>
      </c>
      <c r="C193" s="94"/>
      <c r="D193" s="95"/>
      <c r="E193" s="288"/>
      <c r="F193" s="95"/>
    </row>
    <row r="194" spans="1:6" s="96" customFormat="1">
      <c r="A194" s="92"/>
      <c r="B194" s="94" t="s">
        <v>1114</v>
      </c>
      <c r="C194" s="94"/>
      <c r="D194" s="95"/>
      <c r="E194" s="288"/>
      <c r="F194" s="95"/>
    </row>
    <row r="195" spans="1:6" s="96" customFormat="1">
      <c r="A195" s="92"/>
      <c r="B195" s="94" t="s">
        <v>1115</v>
      </c>
      <c r="C195" s="94" t="s">
        <v>11</v>
      </c>
      <c r="D195" s="95">
        <v>32</v>
      </c>
      <c r="E195" s="288"/>
      <c r="F195" s="95">
        <f>D195*E195</f>
        <v>0</v>
      </c>
    </row>
    <row r="196" spans="1:6" s="96" customFormat="1">
      <c r="A196" s="92" t="s">
        <v>287</v>
      </c>
      <c r="B196" s="94" t="s">
        <v>873</v>
      </c>
      <c r="C196" s="94"/>
      <c r="D196" s="95"/>
      <c r="E196" s="288"/>
      <c r="F196" s="95"/>
    </row>
    <row r="197" spans="1:6" s="96" customFormat="1">
      <c r="A197" s="92"/>
      <c r="B197" s="94" t="s">
        <v>874</v>
      </c>
      <c r="C197" s="94"/>
      <c r="D197" s="95"/>
      <c r="E197" s="288"/>
      <c r="F197" s="95"/>
    </row>
    <row r="198" spans="1:6" s="96" customFormat="1">
      <c r="A198" s="92"/>
      <c r="B198" s="94" t="s">
        <v>875</v>
      </c>
      <c r="C198" s="94"/>
      <c r="D198" s="95"/>
      <c r="E198" s="288"/>
      <c r="F198" s="95"/>
    </row>
    <row r="199" spans="1:6" s="96" customFormat="1">
      <c r="A199" s="92"/>
      <c r="B199" s="94" t="s">
        <v>876</v>
      </c>
      <c r="C199" s="94" t="s">
        <v>11</v>
      </c>
      <c r="D199" s="95">
        <v>40</v>
      </c>
      <c r="E199" s="288"/>
      <c r="F199" s="95">
        <f>D199*E199</f>
        <v>0</v>
      </c>
    </row>
    <row r="200" spans="1:6" s="96" customFormat="1">
      <c r="A200" s="92" t="s">
        <v>292</v>
      </c>
      <c r="B200" s="94" t="s">
        <v>877</v>
      </c>
      <c r="C200" s="94"/>
      <c r="D200" s="95"/>
      <c r="E200" s="288"/>
      <c r="F200" s="95"/>
    </row>
    <row r="201" spans="1:6" s="96" customFormat="1">
      <c r="A201" s="92"/>
      <c r="B201" s="94" t="s">
        <v>878</v>
      </c>
      <c r="C201" s="94"/>
      <c r="D201" s="95"/>
      <c r="E201" s="288"/>
      <c r="F201" s="95"/>
    </row>
    <row r="202" spans="1:6" s="96" customFormat="1">
      <c r="A202" s="92"/>
      <c r="B202" s="94" t="s">
        <v>879</v>
      </c>
      <c r="C202" s="94" t="s">
        <v>11</v>
      </c>
      <c r="D202" s="95">
        <v>210</v>
      </c>
      <c r="E202" s="288"/>
      <c r="F202" s="95">
        <f>D202*E202</f>
        <v>0</v>
      </c>
    </row>
    <row r="203" spans="1:6" s="96" customFormat="1">
      <c r="A203" s="92" t="s">
        <v>297</v>
      </c>
      <c r="B203" s="94" t="s">
        <v>880</v>
      </c>
      <c r="C203" s="94"/>
      <c r="D203" s="95"/>
      <c r="E203" s="288"/>
      <c r="F203" s="95"/>
    </row>
    <row r="204" spans="1:6" s="96" customFormat="1">
      <c r="A204" s="92"/>
      <c r="B204" s="94" t="s">
        <v>881</v>
      </c>
      <c r="C204" s="94"/>
      <c r="D204" s="95"/>
      <c r="E204" s="288"/>
      <c r="F204" s="95"/>
    </row>
    <row r="205" spans="1:6" s="96" customFormat="1">
      <c r="A205" s="92"/>
      <c r="B205" s="94" t="s">
        <v>882</v>
      </c>
      <c r="C205" s="94"/>
      <c r="D205" s="95"/>
      <c r="E205" s="288"/>
      <c r="F205" s="95"/>
    </row>
    <row r="206" spans="1:6" s="110" customFormat="1">
      <c r="A206" s="92"/>
      <c r="B206" s="94" t="s">
        <v>1197</v>
      </c>
      <c r="C206" s="94" t="s">
        <v>340</v>
      </c>
      <c r="D206" s="95">
        <v>544</v>
      </c>
      <c r="E206" s="288"/>
      <c r="F206" s="95">
        <f>D206*E206</f>
        <v>0</v>
      </c>
    </row>
    <row r="207" spans="1:6" s="96" customFormat="1">
      <c r="A207" s="92" t="s">
        <v>305</v>
      </c>
      <c r="B207" s="94" t="s">
        <v>884</v>
      </c>
      <c r="C207" s="94"/>
      <c r="D207" s="95"/>
      <c r="E207" s="288"/>
      <c r="F207" s="95"/>
    </row>
    <row r="208" spans="1:6" s="96" customFormat="1">
      <c r="A208" s="92"/>
      <c r="B208" s="94" t="s">
        <v>885</v>
      </c>
      <c r="C208" s="94" t="s">
        <v>340</v>
      </c>
      <c r="D208" s="95">
        <v>500</v>
      </c>
      <c r="E208" s="288"/>
      <c r="F208" s="95">
        <f>D208*E208</f>
        <v>0</v>
      </c>
    </row>
    <row r="209" spans="1:6" s="96" customFormat="1">
      <c r="A209" s="92" t="s">
        <v>312</v>
      </c>
      <c r="B209" s="94" t="s">
        <v>886</v>
      </c>
      <c r="C209" s="94"/>
      <c r="D209" s="95"/>
      <c r="E209" s="288"/>
      <c r="F209" s="95"/>
    </row>
    <row r="210" spans="1:6" s="96" customFormat="1">
      <c r="A210" s="92"/>
      <c r="B210" s="94" t="s">
        <v>887</v>
      </c>
      <c r="C210" s="94" t="s">
        <v>340</v>
      </c>
      <c r="D210" s="95">
        <v>500</v>
      </c>
      <c r="E210" s="288"/>
      <c r="F210" s="95">
        <f>D210*E210</f>
        <v>0</v>
      </c>
    </row>
    <row r="211" spans="1:6" s="110" customFormat="1">
      <c r="A211" s="92" t="s">
        <v>319</v>
      </c>
      <c r="B211" s="94" t="s">
        <v>1117</v>
      </c>
      <c r="C211" s="94"/>
      <c r="D211" s="95"/>
      <c r="E211" s="288"/>
      <c r="F211" s="95"/>
    </row>
    <row r="212" spans="1:6" s="110" customFormat="1">
      <c r="A212" s="92"/>
      <c r="B212" s="94" t="s">
        <v>1118</v>
      </c>
      <c r="C212" s="94" t="s">
        <v>6</v>
      </c>
      <c r="D212" s="95">
        <v>13</v>
      </c>
      <c r="E212" s="288"/>
      <c r="F212" s="95">
        <f>D212*E212</f>
        <v>0</v>
      </c>
    </row>
    <row r="213" spans="1:6" s="96" customFormat="1">
      <c r="A213" s="92" t="s">
        <v>457</v>
      </c>
      <c r="B213" s="94" t="s">
        <v>1119</v>
      </c>
      <c r="C213" s="94"/>
      <c r="D213" s="95"/>
      <c r="E213" s="288"/>
      <c r="F213" s="95"/>
    </row>
    <row r="214" spans="1:6" s="96" customFormat="1">
      <c r="A214" s="92"/>
      <c r="B214" s="94" t="s">
        <v>1120</v>
      </c>
      <c r="C214" s="94"/>
      <c r="D214" s="95"/>
      <c r="E214" s="288"/>
      <c r="F214" s="95"/>
    </row>
    <row r="215" spans="1:6" s="96" customFormat="1">
      <c r="A215" s="92"/>
      <c r="B215" s="94" t="s">
        <v>1198</v>
      </c>
      <c r="C215" s="94" t="s">
        <v>6</v>
      </c>
      <c r="D215" s="95">
        <v>4</v>
      </c>
      <c r="E215" s="288"/>
      <c r="F215" s="95">
        <f>D215*E215</f>
        <v>0</v>
      </c>
    </row>
    <row r="216" spans="1:6" s="110" customFormat="1">
      <c r="A216" s="92" t="s">
        <v>325</v>
      </c>
      <c r="B216" s="94" t="s">
        <v>1122</v>
      </c>
      <c r="C216" s="94"/>
      <c r="D216" s="95"/>
      <c r="E216" s="288"/>
      <c r="F216" s="95"/>
    </row>
    <row r="217" spans="1:6" s="110" customFormat="1">
      <c r="A217" s="92"/>
      <c r="B217" s="94" t="s">
        <v>1123</v>
      </c>
      <c r="C217" s="94"/>
      <c r="D217" s="95"/>
      <c r="E217" s="288"/>
      <c r="F217" s="95"/>
    </row>
    <row r="218" spans="1:6" s="110" customFormat="1">
      <c r="A218" s="92"/>
      <c r="B218" s="94" t="s">
        <v>1124</v>
      </c>
      <c r="C218" s="94"/>
      <c r="D218" s="95"/>
      <c r="E218" s="288"/>
      <c r="F218" s="95"/>
    </row>
    <row r="219" spans="1:6" s="110" customFormat="1">
      <c r="A219" s="92"/>
      <c r="B219" s="94" t="s">
        <v>1125</v>
      </c>
      <c r="C219" s="94"/>
      <c r="D219" s="95"/>
      <c r="E219" s="288"/>
      <c r="F219" s="95"/>
    </row>
    <row r="220" spans="1:6" s="110" customFormat="1">
      <c r="A220" s="92"/>
      <c r="B220" s="94" t="s">
        <v>1126</v>
      </c>
      <c r="C220" s="94"/>
      <c r="D220" s="95"/>
      <c r="E220" s="288"/>
      <c r="F220" s="95"/>
    </row>
    <row r="221" spans="1:6" s="110" customFormat="1">
      <c r="A221" s="92"/>
      <c r="B221" s="94" t="s">
        <v>1127</v>
      </c>
      <c r="C221" s="94"/>
      <c r="D221" s="95"/>
      <c r="E221" s="288"/>
      <c r="F221" s="95"/>
    </row>
    <row r="222" spans="1:6" s="110" customFormat="1">
      <c r="A222" s="92"/>
      <c r="B222" s="94" t="s">
        <v>1128</v>
      </c>
      <c r="C222" s="94" t="s">
        <v>6</v>
      </c>
      <c r="D222" s="95">
        <v>13</v>
      </c>
      <c r="E222" s="288"/>
      <c r="F222" s="95">
        <f>D222*E222</f>
        <v>0</v>
      </c>
    </row>
    <row r="223" spans="1:6" s="96" customFormat="1">
      <c r="A223" s="92" t="s">
        <v>332</v>
      </c>
      <c r="B223" s="94" t="s">
        <v>888</v>
      </c>
      <c r="C223" s="94"/>
      <c r="D223" s="95"/>
      <c r="E223" s="288"/>
      <c r="F223" s="95"/>
    </row>
    <row r="224" spans="1:6" s="96" customFormat="1">
      <c r="A224" s="92"/>
      <c r="B224" s="94" t="s">
        <v>1659</v>
      </c>
      <c r="C224" s="94" t="s">
        <v>11</v>
      </c>
      <c r="D224" s="95">
        <v>40</v>
      </c>
      <c r="E224" s="288"/>
      <c r="F224" s="95">
        <f>D224*E224</f>
        <v>0</v>
      </c>
    </row>
    <row r="225" spans="1:6" s="96" customFormat="1">
      <c r="A225" s="92" t="s">
        <v>1129</v>
      </c>
      <c r="B225" s="94" t="s">
        <v>901</v>
      </c>
      <c r="C225" s="94"/>
      <c r="D225" s="95"/>
      <c r="E225" s="288"/>
      <c r="F225" s="95"/>
    </row>
    <row r="226" spans="1:6" s="96" customFormat="1">
      <c r="A226" s="92"/>
      <c r="B226" s="94" t="s">
        <v>902</v>
      </c>
      <c r="C226" s="94" t="s">
        <v>134</v>
      </c>
      <c r="D226" s="95">
        <v>500</v>
      </c>
      <c r="E226" s="288"/>
      <c r="F226" s="95">
        <f>D226*E226</f>
        <v>0</v>
      </c>
    </row>
    <row r="227" spans="1:6" s="110" customFormat="1">
      <c r="A227" s="92" t="s">
        <v>1130</v>
      </c>
      <c r="B227" s="94" t="s">
        <v>897</v>
      </c>
      <c r="C227" s="94"/>
      <c r="D227" s="95"/>
      <c r="E227" s="288"/>
      <c r="F227" s="95"/>
    </row>
    <row r="228" spans="1:6" s="110" customFormat="1">
      <c r="A228" s="92"/>
      <c r="B228" s="94" t="s">
        <v>898</v>
      </c>
      <c r="C228" s="94" t="s">
        <v>11</v>
      </c>
      <c r="D228" s="95">
        <v>3</v>
      </c>
      <c r="E228" s="288"/>
      <c r="F228" s="95">
        <f>D228*E228</f>
        <v>0</v>
      </c>
    </row>
    <row r="229" spans="1:6" s="110" customFormat="1">
      <c r="A229" s="92" t="s">
        <v>1131</v>
      </c>
      <c r="B229" s="94" t="s">
        <v>1132</v>
      </c>
      <c r="C229" s="94"/>
      <c r="D229" s="95"/>
      <c r="E229" s="288"/>
      <c r="F229" s="95"/>
    </row>
    <row r="230" spans="1:6" s="110" customFormat="1" ht="13" thickBot="1">
      <c r="A230" s="92"/>
      <c r="B230" s="94" t="s">
        <v>1133</v>
      </c>
      <c r="C230" s="94" t="s">
        <v>865</v>
      </c>
      <c r="D230" s="95">
        <v>500</v>
      </c>
      <c r="E230" s="288"/>
      <c r="F230" s="95">
        <f>D230*E230</f>
        <v>0</v>
      </c>
    </row>
    <row r="231" spans="1:6" s="96" customFormat="1" ht="13" thickBot="1">
      <c r="A231" s="100"/>
      <c r="B231" s="101" t="s">
        <v>811</v>
      </c>
      <c r="C231" s="102"/>
      <c r="D231" s="103"/>
      <c r="E231" s="289"/>
      <c r="F231" s="104">
        <f>SUM(F184:F230)</f>
        <v>0</v>
      </c>
    </row>
    <row r="232" spans="1:6" s="96" customFormat="1">
      <c r="A232" s="100"/>
      <c r="B232" s="94"/>
      <c r="C232" s="94"/>
      <c r="D232" s="95"/>
      <c r="E232" s="288"/>
      <c r="F232" s="95"/>
    </row>
    <row r="233" spans="1:6" s="96" customFormat="1">
      <c r="A233" s="100" t="s">
        <v>336</v>
      </c>
      <c r="B233" s="93" t="s">
        <v>935</v>
      </c>
      <c r="C233" s="94"/>
      <c r="D233" s="95"/>
      <c r="E233" s="288"/>
      <c r="F233" s="95"/>
    </row>
    <row r="234" spans="1:6" s="96" customFormat="1" ht="13" thickBot="1">
      <c r="A234" s="100"/>
      <c r="B234" s="94" t="s">
        <v>1134</v>
      </c>
      <c r="C234" s="94"/>
      <c r="D234" s="95"/>
      <c r="E234" s="288"/>
      <c r="F234" s="95"/>
    </row>
    <row r="235" spans="1:6" s="96" customFormat="1" ht="13" thickBot="1">
      <c r="A235" s="100"/>
      <c r="B235" s="101" t="s">
        <v>970</v>
      </c>
      <c r="C235" s="102"/>
      <c r="D235" s="103"/>
      <c r="E235" s="289"/>
      <c r="F235" s="104">
        <f>SUM(F233:F234)</f>
        <v>0</v>
      </c>
    </row>
    <row r="236" spans="1:6" s="96" customFormat="1">
      <c r="A236" s="100"/>
      <c r="B236" s="94"/>
      <c r="C236" s="94"/>
      <c r="D236" s="95"/>
      <c r="E236" s="288"/>
      <c r="F236" s="95"/>
    </row>
    <row r="237" spans="1:6" s="96" customFormat="1">
      <c r="A237" s="100" t="s">
        <v>1135</v>
      </c>
      <c r="B237" s="93" t="s">
        <v>18</v>
      </c>
      <c r="C237" s="94"/>
      <c r="D237" s="95"/>
      <c r="E237" s="288"/>
      <c r="F237" s="95"/>
    </row>
    <row r="238" spans="1:6" s="96" customFormat="1">
      <c r="A238" s="92" t="s">
        <v>1136</v>
      </c>
      <c r="B238" s="94" t="s">
        <v>971</v>
      </c>
      <c r="C238" s="94"/>
      <c r="D238" s="95"/>
      <c r="E238" s="288"/>
      <c r="F238" s="95"/>
    </row>
    <row r="239" spans="1:6" s="96" customFormat="1">
      <c r="A239" s="92"/>
      <c r="B239" s="94" t="s">
        <v>972</v>
      </c>
      <c r="C239" s="94"/>
      <c r="D239" s="95"/>
      <c r="E239" s="288"/>
      <c r="F239" s="95"/>
    </row>
    <row r="240" spans="1:6" s="96" customFormat="1">
      <c r="A240" s="100"/>
      <c r="B240" s="94" t="s">
        <v>973</v>
      </c>
      <c r="C240" s="94" t="s">
        <v>865</v>
      </c>
      <c r="D240" s="95">
        <v>1</v>
      </c>
      <c r="E240" s="288"/>
      <c r="F240" s="95">
        <f>D240*E240</f>
        <v>0</v>
      </c>
    </row>
    <row r="241" spans="1:6" s="110" customFormat="1">
      <c r="A241" s="92" t="s">
        <v>1137</v>
      </c>
      <c r="B241" s="94" t="s">
        <v>1138</v>
      </c>
      <c r="C241" s="94"/>
      <c r="D241" s="95"/>
      <c r="E241" s="288"/>
      <c r="F241" s="95"/>
    </row>
    <row r="242" spans="1:6" s="110" customFormat="1">
      <c r="A242" s="92"/>
      <c r="B242" s="94" t="s">
        <v>976</v>
      </c>
      <c r="C242" s="94"/>
      <c r="D242" s="95"/>
      <c r="E242" s="288"/>
      <c r="F242" s="95"/>
    </row>
    <row r="243" spans="1:6" s="110" customFormat="1">
      <c r="A243" s="92"/>
      <c r="B243" s="94" t="s">
        <v>977</v>
      </c>
      <c r="C243" s="94" t="s">
        <v>865</v>
      </c>
      <c r="D243" s="95">
        <v>1</v>
      </c>
      <c r="E243" s="288"/>
      <c r="F243" s="95">
        <f>D243*E243</f>
        <v>0</v>
      </c>
    </row>
    <row r="244" spans="1:6" s="96" customFormat="1">
      <c r="A244" s="92" t="s">
        <v>1139</v>
      </c>
      <c r="B244" s="94" t="s">
        <v>1140</v>
      </c>
      <c r="C244" s="94"/>
      <c r="D244" s="95"/>
      <c r="E244" s="288"/>
      <c r="F244" s="95"/>
    </row>
    <row r="245" spans="1:6" s="96" customFormat="1" ht="13" thickBot="1">
      <c r="A245" s="92"/>
      <c r="B245" s="94" t="s">
        <v>979</v>
      </c>
      <c r="C245" s="94" t="s">
        <v>865</v>
      </c>
      <c r="D245" s="95">
        <v>1</v>
      </c>
      <c r="E245" s="288"/>
      <c r="F245" s="95">
        <f>D245*E245</f>
        <v>0</v>
      </c>
    </row>
    <row r="246" spans="1:6" s="96" customFormat="1" ht="13" thickBot="1">
      <c r="A246" s="100"/>
      <c r="B246" s="101" t="s">
        <v>19</v>
      </c>
      <c r="C246" s="102"/>
      <c r="D246" s="103"/>
      <c r="E246" s="289"/>
      <c r="F246" s="104">
        <f>SUM(F237:F245)</f>
        <v>0</v>
      </c>
    </row>
    <row r="247" spans="1:6" s="96" customFormat="1">
      <c r="A247" s="100"/>
      <c r="B247" s="94"/>
      <c r="C247" s="94"/>
      <c r="D247" s="95"/>
      <c r="E247" s="288"/>
      <c r="F247" s="95"/>
    </row>
    <row r="248" spans="1:6" s="96" customFormat="1">
      <c r="A248" s="100" t="s">
        <v>1141</v>
      </c>
      <c r="B248" s="93" t="s">
        <v>983</v>
      </c>
      <c r="C248" s="94"/>
      <c r="D248" s="95"/>
      <c r="E248" s="288"/>
      <c r="F248" s="95"/>
    </row>
    <row r="249" spans="1:6" s="96" customFormat="1">
      <c r="A249" s="100"/>
      <c r="B249" s="93"/>
      <c r="C249" s="94"/>
      <c r="D249" s="95"/>
      <c r="E249" s="288"/>
      <c r="F249" s="95"/>
    </row>
    <row r="250" spans="1:6" s="110" customFormat="1">
      <c r="A250" s="92" t="s">
        <v>1143</v>
      </c>
      <c r="B250" s="94" t="s">
        <v>1144</v>
      </c>
      <c r="C250" s="94"/>
      <c r="D250" s="95"/>
      <c r="E250" s="288"/>
      <c r="F250" s="95"/>
    </row>
    <row r="251" spans="1:6" s="110" customFormat="1">
      <c r="A251" s="92"/>
      <c r="B251" s="94" t="s">
        <v>1145</v>
      </c>
      <c r="C251" s="94"/>
      <c r="D251" s="95"/>
      <c r="E251" s="288"/>
      <c r="F251" s="95"/>
    </row>
    <row r="252" spans="1:6" s="110" customFormat="1">
      <c r="A252" s="92"/>
      <c r="B252" s="94" t="s">
        <v>1146</v>
      </c>
      <c r="C252" s="94" t="s">
        <v>865</v>
      </c>
      <c r="D252" s="95">
        <v>1</v>
      </c>
      <c r="E252" s="288"/>
      <c r="F252" s="95">
        <f>D252*E252</f>
        <v>0</v>
      </c>
    </row>
    <row r="253" spans="1:6" s="96" customFormat="1">
      <c r="A253" s="92" t="s">
        <v>1147</v>
      </c>
      <c r="B253" s="94" t="s">
        <v>988</v>
      </c>
      <c r="C253" s="94" t="s">
        <v>37</v>
      </c>
      <c r="D253" s="95">
        <v>1</v>
      </c>
      <c r="E253" s="288"/>
      <c r="F253" s="95">
        <f>D253*E253</f>
        <v>0</v>
      </c>
    </row>
    <row r="254" spans="1:6" s="110" customFormat="1">
      <c r="A254" s="92" t="s">
        <v>1149</v>
      </c>
      <c r="B254" s="94" t="s">
        <v>1150</v>
      </c>
      <c r="C254" s="94"/>
      <c r="D254" s="95"/>
      <c r="E254" s="288"/>
      <c r="F254" s="95"/>
    </row>
    <row r="255" spans="1:6" s="110" customFormat="1">
      <c r="A255" s="92"/>
      <c r="B255" s="94" t="s">
        <v>1151</v>
      </c>
      <c r="C255" s="94" t="s">
        <v>780</v>
      </c>
      <c r="D255" s="95">
        <v>13</v>
      </c>
      <c r="E255" s="288"/>
      <c r="F255" s="95">
        <f>D255*E255</f>
        <v>0</v>
      </c>
    </row>
    <row r="256" spans="1:6" s="110" customFormat="1">
      <c r="A256" s="92" t="s">
        <v>1152</v>
      </c>
      <c r="B256" s="94" t="s">
        <v>1153</v>
      </c>
      <c r="C256" s="94"/>
      <c r="D256" s="95"/>
      <c r="E256" s="95"/>
      <c r="F256" s="95"/>
    </row>
    <row r="257" spans="1:6" s="110" customFormat="1">
      <c r="A257" s="92"/>
      <c r="B257" s="94" t="s">
        <v>1154</v>
      </c>
      <c r="C257" s="94"/>
      <c r="D257" s="95"/>
      <c r="E257" s="95"/>
      <c r="F257" s="95"/>
    </row>
    <row r="258" spans="1:6" s="110" customFormat="1">
      <c r="A258" s="92"/>
      <c r="B258" s="94" t="s">
        <v>1155</v>
      </c>
      <c r="C258" s="94"/>
      <c r="D258" s="95"/>
      <c r="E258" s="95"/>
      <c r="F258" s="95"/>
    </row>
    <row r="259" spans="1:6" s="110" customFormat="1" ht="13" thickBot="1">
      <c r="A259" s="92"/>
      <c r="B259" s="94" t="s">
        <v>1156</v>
      </c>
      <c r="C259" s="94"/>
      <c r="D259" s="95"/>
      <c r="E259" s="95"/>
      <c r="F259" s="95"/>
    </row>
    <row r="260" spans="1:6" s="96" customFormat="1" ht="13" thickBot="1">
      <c r="A260" s="100"/>
      <c r="B260" s="101" t="s">
        <v>989</v>
      </c>
      <c r="C260" s="102"/>
      <c r="D260" s="103"/>
      <c r="E260" s="103"/>
      <c r="F260" s="104">
        <f>SUM(F248:F256)</f>
        <v>0</v>
      </c>
    </row>
    <row r="261" spans="1:6" s="96" customFormat="1">
      <c r="A261" s="100"/>
      <c r="B261" s="94"/>
      <c r="C261" s="94"/>
      <c r="D261" s="95"/>
      <c r="E261" s="95"/>
      <c r="F261" s="95"/>
    </row>
    <row r="262" spans="1:6" s="96" customFormat="1" ht="11.25" customHeight="1">
      <c r="A262" s="100"/>
      <c r="B262" s="93" t="s">
        <v>1</v>
      </c>
      <c r="C262" s="94"/>
      <c r="D262" s="95"/>
      <c r="E262" s="95"/>
      <c r="F262" s="95"/>
    </row>
    <row r="263" spans="1:6" s="96" customFormat="1">
      <c r="A263" s="100"/>
      <c r="B263" s="93"/>
      <c r="C263" s="94"/>
      <c r="D263" s="95"/>
      <c r="E263" s="95"/>
      <c r="F263" s="95"/>
    </row>
    <row r="264" spans="1:6" s="96" customFormat="1">
      <c r="A264" s="105" t="str">
        <f>A7</f>
        <v>1.00</v>
      </c>
      <c r="B264" s="106" t="str">
        <f>B7</f>
        <v>RAZSVETLJAVA</v>
      </c>
      <c r="C264" s="94"/>
      <c r="D264" s="95"/>
      <c r="E264" s="95"/>
      <c r="F264" s="95">
        <f>F104</f>
        <v>0</v>
      </c>
    </row>
    <row r="265" spans="1:6" s="96" customFormat="1">
      <c r="A265" s="105"/>
      <c r="B265" s="106"/>
      <c r="C265" s="94"/>
      <c r="D265" s="95"/>
      <c r="E265" s="95"/>
      <c r="F265" s="95"/>
    </row>
    <row r="266" spans="1:6" s="96" customFormat="1">
      <c r="A266" s="105" t="str">
        <f>A106</f>
        <v>2.00</v>
      </c>
      <c r="B266" s="106" t="str">
        <f>B106</f>
        <v>INSTALACIJSKI MATERIAL</v>
      </c>
      <c r="C266" s="94"/>
      <c r="D266" s="95"/>
      <c r="E266" s="95"/>
      <c r="F266" s="95">
        <f>F126</f>
        <v>0</v>
      </c>
    </row>
    <row r="267" spans="1:6" s="96" customFormat="1">
      <c r="A267" s="105"/>
      <c r="B267" s="106"/>
      <c r="C267" s="94"/>
      <c r="D267" s="95"/>
      <c r="E267" s="95"/>
      <c r="F267" s="95"/>
    </row>
    <row r="268" spans="1:6" s="96" customFormat="1">
      <c r="A268" s="105" t="str">
        <f>A128</f>
        <v>3.00</v>
      </c>
      <c r="B268" s="106" t="str">
        <f>B128</f>
        <v>KABLI IN IZVODI</v>
      </c>
      <c r="C268" s="94"/>
      <c r="D268" s="95"/>
      <c r="E268" s="95"/>
      <c r="F268" s="95">
        <f>F144</f>
        <v>0</v>
      </c>
    </row>
    <row r="269" spans="1:6" s="96" customFormat="1">
      <c r="A269" s="105"/>
      <c r="B269" s="106"/>
      <c r="C269" s="94"/>
      <c r="D269" s="95"/>
      <c r="E269" s="95"/>
      <c r="F269" s="95"/>
    </row>
    <row r="270" spans="1:6" s="96" customFormat="1">
      <c r="A270" s="105" t="str">
        <f>A146</f>
        <v>4.00</v>
      </c>
      <c r="B270" s="106" t="str">
        <f>B146</f>
        <v>RAZDELILCI</v>
      </c>
      <c r="C270" s="94"/>
      <c r="D270" s="95"/>
      <c r="E270" s="95"/>
      <c r="F270" s="95">
        <f>F166</f>
        <v>0</v>
      </c>
    </row>
    <row r="271" spans="1:6" s="96" customFormat="1">
      <c r="A271" s="105"/>
      <c r="B271" s="106"/>
      <c r="C271" s="94"/>
      <c r="D271" s="95"/>
      <c r="E271" s="95"/>
      <c r="F271" s="95"/>
    </row>
    <row r="272" spans="1:6" s="96" customFormat="1">
      <c r="A272" s="105" t="str">
        <f>A168</f>
        <v>5.00</v>
      </c>
      <c r="B272" s="106" t="str">
        <f>B168</f>
        <v>STRELOVODNA NAPRAVA</v>
      </c>
      <c r="C272" s="94"/>
      <c r="D272" s="95"/>
      <c r="E272" s="95"/>
      <c r="F272" s="95">
        <f>F182</f>
        <v>0</v>
      </c>
    </row>
    <row r="273" spans="1:6" s="96" customFormat="1">
      <c r="A273" s="105"/>
      <c r="B273" s="106"/>
      <c r="C273" s="94"/>
      <c r="D273" s="95"/>
      <c r="E273" s="95"/>
      <c r="F273" s="95"/>
    </row>
    <row r="274" spans="1:6" s="96" customFormat="1">
      <c r="A274" s="105" t="str">
        <f>A184</f>
        <v>6.00</v>
      </c>
      <c r="B274" s="106" t="str">
        <f>B184</f>
        <v>GRADBENA DELA</v>
      </c>
      <c r="C274" s="94"/>
      <c r="D274" s="95"/>
      <c r="E274" s="95"/>
      <c r="F274" s="95">
        <f>F231</f>
        <v>0</v>
      </c>
    </row>
    <row r="275" spans="1:6" s="96" customFormat="1">
      <c r="A275" s="105"/>
      <c r="B275" s="106"/>
      <c r="C275" s="94"/>
      <c r="D275" s="95"/>
      <c r="E275" s="95"/>
      <c r="F275" s="95"/>
    </row>
    <row r="276" spans="1:6" s="96" customFormat="1">
      <c r="A276" s="105" t="str">
        <f>A233</f>
        <v>7.00</v>
      </c>
      <c r="B276" s="106" t="str">
        <f>B233</f>
        <v>NN DOVOD, STROŠKI JP ELEKTRO, POGODBE</v>
      </c>
      <c r="C276" s="94"/>
      <c r="D276" s="95"/>
      <c r="E276" s="95"/>
      <c r="F276" s="95">
        <f>F235</f>
        <v>0</v>
      </c>
    </row>
    <row r="277" spans="1:6" s="96" customFormat="1">
      <c r="A277" s="105"/>
      <c r="B277" s="106"/>
      <c r="C277" s="94"/>
      <c r="D277" s="95"/>
      <c r="E277" s="95"/>
      <c r="F277" s="95"/>
    </row>
    <row r="278" spans="1:6" s="96" customFormat="1">
      <c r="A278" s="105" t="str">
        <f>A237</f>
        <v>8.00</v>
      </c>
      <c r="B278" s="106" t="str">
        <f>B237</f>
        <v>TUJE STORITVE</v>
      </c>
      <c r="C278" s="94"/>
      <c r="D278" s="95"/>
      <c r="E278" s="95"/>
      <c r="F278" s="95">
        <f>F246</f>
        <v>0</v>
      </c>
    </row>
    <row r="279" spans="1:6" s="96" customFormat="1">
      <c r="A279" s="105"/>
      <c r="B279" s="106"/>
      <c r="C279" s="94"/>
      <c r="D279" s="95"/>
      <c r="E279" s="95"/>
      <c r="F279" s="95"/>
    </row>
    <row r="280" spans="1:6" s="96" customFormat="1">
      <c r="A280" s="105" t="str">
        <f>A248</f>
        <v>9.00</v>
      </c>
      <c r="B280" s="106" t="str">
        <f>B248</f>
        <v>OSTALO</v>
      </c>
      <c r="C280" s="94"/>
      <c r="D280" s="95"/>
      <c r="E280" s="95"/>
      <c r="F280" s="95">
        <f>F260</f>
        <v>0</v>
      </c>
    </row>
    <row r="281" spans="1:6" s="96" customFormat="1" ht="13" thickBot="1">
      <c r="A281" s="105"/>
      <c r="B281" s="106"/>
      <c r="C281" s="94"/>
      <c r="D281" s="95"/>
      <c r="E281" s="95"/>
      <c r="F281" s="95"/>
    </row>
    <row r="282" spans="1:6" s="96" customFormat="1" ht="13" thickBot="1">
      <c r="A282" s="100"/>
      <c r="B282" s="101" t="s">
        <v>2</v>
      </c>
      <c r="C282" s="102"/>
      <c r="D282" s="103"/>
      <c r="E282" s="103"/>
      <c r="F282" s="104">
        <f>SUM(F262:F281)</f>
        <v>0</v>
      </c>
    </row>
    <row r="283" spans="1:6" s="96" customFormat="1" ht="13" thickBot="1">
      <c r="A283" s="100"/>
      <c r="B283" s="94" t="s">
        <v>125</v>
      </c>
      <c r="C283" s="94"/>
      <c r="D283" s="95"/>
      <c r="E283" s="95"/>
      <c r="F283" s="95">
        <f>F282*0.22</f>
        <v>0</v>
      </c>
    </row>
    <row r="284" spans="1:6" s="96" customFormat="1" ht="13" thickBot="1">
      <c r="A284" s="100"/>
      <c r="B284" s="101" t="s">
        <v>38</v>
      </c>
      <c r="C284" s="102"/>
      <c r="D284" s="103"/>
      <c r="E284" s="103"/>
      <c r="F284" s="104">
        <f>SUM(F282:F283)</f>
        <v>0</v>
      </c>
    </row>
    <row r="285" spans="1:6" s="96" customFormat="1">
      <c r="A285" s="92"/>
      <c r="B285" s="94"/>
      <c r="C285" s="94"/>
      <c r="D285" s="95"/>
      <c r="E285" s="95"/>
      <c r="F285" s="95"/>
    </row>
    <row r="286" spans="1:6" s="96" customFormat="1">
      <c r="A286" s="92"/>
      <c r="B286" s="94"/>
      <c r="C286" s="94"/>
      <c r="D286" s="95"/>
      <c r="E286" s="95"/>
      <c r="F286" s="95"/>
    </row>
    <row r="287" spans="1:6" s="96" customFormat="1">
      <c r="A287" s="92"/>
      <c r="B287" s="94"/>
      <c r="C287" s="94"/>
      <c r="D287" s="95"/>
      <c r="E287" s="95"/>
      <c r="F287" s="95"/>
    </row>
    <row r="288" spans="1:6" s="96" customFormat="1">
      <c r="A288" s="92"/>
      <c r="B288" s="94"/>
      <c r="C288" s="94"/>
      <c r="D288" s="95"/>
      <c r="E288" s="95"/>
      <c r="F288" s="95"/>
    </row>
    <row r="289" spans="1:6" s="96" customFormat="1">
      <c r="A289" s="92"/>
      <c r="B289" s="94"/>
      <c r="C289" s="94"/>
      <c r="D289" s="95"/>
      <c r="E289" s="95"/>
      <c r="F289" s="95"/>
    </row>
    <row r="290" spans="1:6" s="96" customFormat="1">
      <c r="A290" s="92"/>
      <c r="B290" s="94"/>
      <c r="C290" s="94"/>
      <c r="D290" s="95"/>
      <c r="E290" s="95"/>
      <c r="F290" s="95"/>
    </row>
    <row r="291" spans="1:6" s="96" customFormat="1">
      <c r="A291" s="92"/>
      <c r="B291" s="94"/>
      <c r="C291" s="94"/>
      <c r="D291" s="95"/>
      <c r="E291" s="95"/>
      <c r="F291" s="95"/>
    </row>
    <row r="292" spans="1:6" s="96" customFormat="1">
      <c r="A292" s="92"/>
      <c r="B292" s="94"/>
      <c r="C292" s="94"/>
      <c r="D292" s="95"/>
      <c r="E292" s="95"/>
      <c r="F292" s="95"/>
    </row>
    <row r="293" spans="1:6" s="96" customFormat="1">
      <c r="A293" s="92"/>
      <c r="B293" s="94"/>
      <c r="C293" s="94"/>
      <c r="D293" s="95"/>
      <c r="E293" s="95"/>
      <c r="F293" s="95"/>
    </row>
    <row r="294" spans="1:6" s="96" customFormat="1">
      <c r="A294" s="92"/>
      <c r="B294" s="94"/>
      <c r="C294" s="94"/>
      <c r="D294" s="95"/>
      <c r="E294" s="95"/>
      <c r="F294" s="95"/>
    </row>
    <row r="295" spans="1:6" s="96" customFormat="1">
      <c r="A295" s="92"/>
      <c r="B295" s="94"/>
      <c r="C295" s="94"/>
      <c r="D295" s="95"/>
      <c r="E295" s="95"/>
      <c r="F295" s="95"/>
    </row>
    <row r="296" spans="1:6" s="96" customFormat="1">
      <c r="A296" s="92"/>
      <c r="B296" s="94"/>
      <c r="C296" s="94"/>
      <c r="D296" s="95"/>
      <c r="E296" s="95"/>
      <c r="F296" s="95"/>
    </row>
    <row r="297" spans="1:6" s="96" customFormat="1">
      <c r="A297" s="92"/>
      <c r="B297" s="94"/>
      <c r="C297" s="94"/>
      <c r="D297" s="95"/>
      <c r="E297" s="95"/>
      <c r="F297" s="95"/>
    </row>
    <row r="298" spans="1:6" s="96" customFormat="1">
      <c r="A298" s="92"/>
      <c r="B298" s="94"/>
      <c r="C298" s="94"/>
      <c r="D298" s="95"/>
      <c r="E298" s="95"/>
      <c r="F298" s="95"/>
    </row>
    <row r="299" spans="1:6" s="96" customFormat="1">
      <c r="A299" s="92"/>
      <c r="B299" s="94"/>
      <c r="C299" s="94"/>
      <c r="D299" s="95"/>
      <c r="E299" s="95"/>
      <c r="F299" s="95"/>
    </row>
    <row r="300" spans="1:6" s="96" customFormat="1">
      <c r="A300" s="92"/>
      <c r="B300" s="94"/>
      <c r="C300" s="94"/>
      <c r="D300" s="95"/>
      <c r="E300" s="95"/>
      <c r="F300" s="95"/>
    </row>
    <row r="301" spans="1:6" s="96" customFormat="1">
      <c r="A301" s="92"/>
      <c r="B301" s="94"/>
      <c r="C301" s="94"/>
      <c r="D301" s="95"/>
      <c r="E301" s="95"/>
      <c r="F301" s="95"/>
    </row>
    <row r="302" spans="1:6" s="96" customFormat="1">
      <c r="A302" s="92"/>
      <c r="B302" s="94"/>
      <c r="C302" s="94"/>
      <c r="D302" s="95"/>
      <c r="E302" s="95"/>
      <c r="F302" s="95"/>
    </row>
    <row r="303" spans="1:6" s="96" customFormat="1">
      <c r="A303" s="92"/>
      <c r="B303" s="94"/>
      <c r="C303" s="94"/>
      <c r="D303" s="95"/>
      <c r="E303" s="95"/>
      <c r="F303" s="95"/>
    </row>
    <row r="304" spans="1:6" s="96" customFormat="1">
      <c r="A304" s="92"/>
      <c r="B304" s="94"/>
      <c r="C304" s="94"/>
      <c r="D304" s="95"/>
      <c r="E304" s="95"/>
      <c r="F304" s="95"/>
    </row>
    <row r="305" spans="1:6" s="96" customFormat="1">
      <c r="A305" s="92"/>
      <c r="B305" s="94"/>
      <c r="C305" s="94"/>
      <c r="D305" s="95"/>
      <c r="E305" s="95"/>
      <c r="F305" s="95"/>
    </row>
    <row r="306" spans="1:6" s="96" customFormat="1">
      <c r="A306" s="92"/>
      <c r="B306" s="94"/>
      <c r="C306" s="94"/>
      <c r="D306" s="95"/>
      <c r="E306" s="95"/>
      <c r="F306" s="95"/>
    </row>
    <row r="307" spans="1:6" s="96" customFormat="1">
      <c r="A307" s="92"/>
      <c r="B307" s="94"/>
      <c r="C307" s="94"/>
      <c r="D307" s="95"/>
      <c r="E307" s="95"/>
      <c r="F307" s="95"/>
    </row>
    <row r="308" spans="1:6" s="96" customFormat="1">
      <c r="A308" s="92"/>
      <c r="B308" s="94"/>
      <c r="C308" s="94"/>
      <c r="D308" s="95"/>
      <c r="E308" s="95"/>
      <c r="F308" s="95"/>
    </row>
    <row r="309" spans="1:6" s="96" customFormat="1">
      <c r="A309" s="92"/>
      <c r="B309" s="94"/>
      <c r="C309" s="94"/>
      <c r="D309" s="95"/>
      <c r="E309" s="95"/>
      <c r="F309" s="95"/>
    </row>
    <row r="310" spans="1:6" s="96" customFormat="1">
      <c r="A310" s="92"/>
      <c r="B310" s="94"/>
      <c r="C310" s="94"/>
      <c r="D310" s="95"/>
      <c r="E310" s="95"/>
      <c r="F310" s="95"/>
    </row>
    <row r="311" spans="1:6" s="96" customFormat="1">
      <c r="A311" s="92"/>
      <c r="B311" s="94"/>
      <c r="C311" s="94"/>
      <c r="D311" s="95"/>
      <c r="E311" s="95"/>
      <c r="F311" s="95"/>
    </row>
    <row r="312" spans="1:6" s="96" customFormat="1">
      <c r="A312" s="92"/>
      <c r="B312" s="94"/>
      <c r="C312" s="94"/>
      <c r="D312" s="95"/>
      <c r="E312" s="95"/>
      <c r="F312" s="95"/>
    </row>
    <row r="313" spans="1:6" s="96" customFormat="1">
      <c r="A313" s="92"/>
      <c r="B313" s="94"/>
      <c r="C313" s="94"/>
      <c r="D313" s="95"/>
      <c r="E313" s="95"/>
      <c r="F313" s="95"/>
    </row>
    <row r="314" spans="1:6" s="96" customFormat="1">
      <c r="A314" s="92"/>
      <c r="B314" s="94"/>
      <c r="C314" s="94"/>
      <c r="D314" s="95"/>
      <c r="E314" s="95"/>
      <c r="F314" s="95"/>
    </row>
    <row r="315" spans="1:6" s="96" customFormat="1">
      <c r="A315" s="92"/>
      <c r="B315" s="94"/>
      <c r="C315" s="94"/>
      <c r="D315" s="95"/>
      <c r="E315" s="95"/>
      <c r="F315" s="95"/>
    </row>
    <row r="316" spans="1:6" s="96" customFormat="1">
      <c r="A316" s="92"/>
      <c r="B316" s="94"/>
      <c r="C316" s="94"/>
      <c r="D316" s="95"/>
      <c r="E316" s="95"/>
      <c r="F316" s="95"/>
    </row>
    <row r="317" spans="1:6" s="96" customFormat="1">
      <c r="A317" s="105"/>
      <c r="B317" s="106"/>
      <c r="C317" s="94"/>
      <c r="D317" s="95"/>
      <c r="E317" s="95"/>
      <c r="F317" s="95"/>
    </row>
    <row r="318" spans="1:6" s="96" customFormat="1">
      <c r="A318" s="105"/>
      <c r="B318" s="106"/>
      <c r="C318" s="94"/>
      <c r="D318" s="95"/>
      <c r="E318" s="95"/>
      <c r="F318" s="95"/>
    </row>
    <row r="319" spans="1:6" s="96" customFormat="1">
      <c r="A319" s="105"/>
      <c r="B319" s="106"/>
      <c r="C319" s="94"/>
      <c r="D319" s="95"/>
      <c r="E319" s="95"/>
      <c r="F319" s="95"/>
    </row>
    <row r="320" spans="1:6" s="96" customFormat="1">
      <c r="A320" s="92"/>
      <c r="B320" s="94"/>
      <c r="C320" s="94"/>
      <c r="D320" s="95"/>
      <c r="E320" s="95"/>
      <c r="F320" s="95"/>
    </row>
    <row r="321" spans="1:6" s="96" customFormat="1">
      <c r="A321" s="92"/>
      <c r="B321" s="94"/>
      <c r="C321" s="94"/>
      <c r="D321" s="95"/>
      <c r="E321" s="95"/>
      <c r="F321" s="95"/>
    </row>
    <row r="322" spans="1:6" s="96" customFormat="1">
      <c r="A322" s="92"/>
      <c r="B322" s="94"/>
      <c r="C322" s="94"/>
      <c r="D322" s="95"/>
      <c r="E322" s="95"/>
      <c r="F322" s="95"/>
    </row>
    <row r="323" spans="1:6" s="96" customFormat="1">
      <c r="A323" s="92"/>
      <c r="B323" s="94"/>
      <c r="C323" s="94"/>
      <c r="D323" s="95"/>
      <c r="E323" s="95"/>
      <c r="F323" s="95"/>
    </row>
    <row r="324" spans="1:6" s="96" customFormat="1">
      <c r="A324" s="92"/>
      <c r="B324" s="94"/>
      <c r="C324" s="94"/>
      <c r="D324" s="95"/>
      <c r="E324" s="95"/>
      <c r="F324" s="95"/>
    </row>
    <row r="325" spans="1:6" s="96" customFormat="1">
      <c r="A325" s="92"/>
      <c r="B325" s="94"/>
      <c r="C325" s="94"/>
      <c r="D325" s="95"/>
      <c r="E325" s="95"/>
      <c r="F325" s="95"/>
    </row>
    <row r="326" spans="1:6" s="96" customFormat="1">
      <c r="A326" s="92"/>
      <c r="B326" s="94"/>
      <c r="C326" s="94"/>
      <c r="D326" s="95"/>
      <c r="E326" s="95"/>
      <c r="F326" s="95"/>
    </row>
    <row r="327" spans="1:6" s="96" customFormat="1">
      <c r="A327" s="92"/>
      <c r="B327" s="94"/>
      <c r="C327" s="94"/>
      <c r="D327" s="95"/>
      <c r="E327" s="95"/>
      <c r="F327" s="95"/>
    </row>
    <row r="328" spans="1:6" s="96" customFormat="1">
      <c r="A328" s="92"/>
      <c r="B328" s="94"/>
      <c r="C328" s="94"/>
      <c r="D328" s="95"/>
      <c r="E328" s="95"/>
      <c r="F328" s="95"/>
    </row>
    <row r="329" spans="1:6" s="96" customFormat="1">
      <c r="A329" s="92"/>
      <c r="B329" s="94"/>
      <c r="C329" s="94"/>
      <c r="D329" s="95"/>
      <c r="E329" s="95"/>
      <c r="F329" s="95"/>
    </row>
    <row r="330" spans="1:6" s="96" customFormat="1">
      <c r="A330" s="92"/>
      <c r="B330" s="94"/>
      <c r="C330" s="94"/>
      <c r="D330" s="95"/>
      <c r="E330" s="95"/>
      <c r="F330" s="95"/>
    </row>
    <row r="331" spans="1:6" s="96" customFormat="1">
      <c r="A331" s="92"/>
      <c r="B331" s="94"/>
      <c r="C331" s="94"/>
      <c r="D331" s="95"/>
      <c r="E331" s="95"/>
      <c r="F331" s="95"/>
    </row>
    <row r="332" spans="1:6" s="96" customFormat="1">
      <c r="A332" s="92"/>
      <c r="B332" s="94"/>
      <c r="C332" s="94"/>
      <c r="D332" s="95"/>
      <c r="E332" s="95"/>
      <c r="F332" s="95"/>
    </row>
    <row r="333" spans="1:6" s="96" customFormat="1">
      <c r="A333" s="92"/>
      <c r="B333" s="94"/>
      <c r="C333" s="94"/>
      <c r="D333" s="95"/>
      <c r="E333" s="95"/>
      <c r="F333" s="95"/>
    </row>
    <row r="334" spans="1:6" s="96" customFormat="1">
      <c r="A334" s="92"/>
      <c r="B334" s="94"/>
      <c r="C334" s="94"/>
      <c r="D334" s="95"/>
      <c r="E334" s="95"/>
      <c r="F334" s="95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10"/>
  <sheetViews>
    <sheetView view="pageBreakPreview" topLeftCell="A184" zoomScaleNormal="100" zoomScaleSheetLayoutView="100" workbookViewId="0">
      <selection activeCell="E245" sqref="E245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 s="96" customFormat="1">
      <c r="A1" s="92"/>
      <c r="B1" s="93" t="s">
        <v>850</v>
      </c>
      <c r="C1" s="94"/>
      <c r="D1" s="95"/>
      <c r="E1" s="95"/>
      <c r="F1" s="95"/>
    </row>
    <row r="2" spans="1:6" s="96" customFormat="1">
      <c r="A2" s="92"/>
      <c r="B2" s="93" t="s">
        <v>992</v>
      </c>
      <c r="C2" s="94"/>
      <c r="D2" s="95"/>
      <c r="E2" s="95"/>
      <c r="F2" s="95"/>
    </row>
    <row r="3" spans="1:6" s="96" customFormat="1">
      <c r="A3" s="92"/>
      <c r="B3" s="93" t="s">
        <v>1157</v>
      </c>
      <c r="C3" s="94"/>
      <c r="D3" s="95"/>
      <c r="E3" s="95"/>
      <c r="F3" s="95"/>
    </row>
    <row r="4" spans="1:6" s="96" customFormat="1">
      <c r="A4" s="92"/>
      <c r="B4" s="93" t="s">
        <v>994</v>
      </c>
      <c r="C4" s="94"/>
      <c r="D4" s="95"/>
      <c r="E4" s="95"/>
      <c r="F4" s="95"/>
    </row>
    <row r="5" spans="1:6" s="96" customFormat="1">
      <c r="A5" s="92"/>
      <c r="B5" s="93"/>
      <c r="C5" s="94"/>
      <c r="D5" s="95"/>
      <c r="E5" s="95"/>
      <c r="F5" s="95"/>
    </row>
    <row r="6" spans="1:6" s="96" customFormat="1">
      <c r="A6" s="97" t="s">
        <v>853</v>
      </c>
      <c r="B6" s="97" t="s">
        <v>854</v>
      </c>
      <c r="C6" s="97" t="s">
        <v>855</v>
      </c>
      <c r="D6" s="98" t="s">
        <v>686</v>
      </c>
      <c r="E6" s="98" t="s">
        <v>856</v>
      </c>
      <c r="F6" s="98" t="s">
        <v>857</v>
      </c>
    </row>
    <row r="7" spans="1:6" s="96" customFormat="1">
      <c r="A7" s="100" t="s">
        <v>0</v>
      </c>
      <c r="B7" s="93" t="s">
        <v>995</v>
      </c>
      <c r="C7" s="94"/>
      <c r="D7" s="95"/>
      <c r="E7" s="95"/>
      <c r="F7" s="95"/>
    </row>
    <row r="8" spans="1:6" s="96" customFormat="1">
      <c r="A8" s="92" t="s">
        <v>77</v>
      </c>
      <c r="B8" s="94" t="s">
        <v>1660</v>
      </c>
      <c r="C8" s="94"/>
      <c r="D8" s="95"/>
      <c r="E8" s="95"/>
      <c r="F8" s="95"/>
    </row>
    <row r="9" spans="1:6" s="108" customFormat="1">
      <c r="A9" s="100"/>
      <c r="B9" s="93" t="s">
        <v>1158</v>
      </c>
      <c r="C9" s="93"/>
      <c r="D9" s="107"/>
      <c r="E9" s="107"/>
      <c r="F9" s="107"/>
    </row>
    <row r="10" spans="1:6" s="108" customFormat="1">
      <c r="A10" s="100"/>
      <c r="B10" s="93" t="s">
        <v>1159</v>
      </c>
      <c r="C10" s="93"/>
      <c r="D10" s="107"/>
      <c r="E10" s="107"/>
      <c r="F10" s="107"/>
    </row>
    <row r="11" spans="1:6" s="96" customFormat="1">
      <c r="A11" s="92"/>
      <c r="B11" s="94" t="s">
        <v>999</v>
      </c>
      <c r="C11" s="94"/>
      <c r="D11" s="95"/>
      <c r="E11" s="95"/>
      <c r="F11" s="95"/>
    </row>
    <row r="12" spans="1:6" s="96" customFormat="1">
      <c r="A12" s="92"/>
      <c r="B12" s="94" t="s">
        <v>1160</v>
      </c>
      <c r="C12" s="94"/>
      <c r="D12" s="95"/>
      <c r="E12" s="95"/>
      <c r="F12" s="95"/>
    </row>
    <row r="13" spans="1:6" s="96" customFormat="1">
      <c r="A13" s="92"/>
      <c r="B13" s="94" t="s">
        <v>1161</v>
      </c>
      <c r="C13" s="94"/>
      <c r="D13" s="95"/>
      <c r="E13" s="95"/>
      <c r="F13" s="95"/>
    </row>
    <row r="14" spans="1:6" s="96" customFormat="1">
      <c r="A14" s="92"/>
      <c r="B14" s="94" t="s">
        <v>1002</v>
      </c>
      <c r="C14" s="94"/>
      <c r="D14" s="95"/>
      <c r="E14" s="95"/>
      <c r="F14" s="95"/>
    </row>
    <row r="15" spans="1:6" s="96" customFormat="1">
      <c r="A15" s="92"/>
      <c r="B15" s="94" t="s">
        <v>1003</v>
      </c>
      <c r="C15" s="94"/>
      <c r="D15" s="95"/>
      <c r="E15" s="95"/>
      <c r="F15" s="95"/>
    </row>
    <row r="16" spans="1:6" s="96" customFormat="1">
      <c r="A16" s="92"/>
      <c r="B16" s="94" t="s">
        <v>1004</v>
      </c>
      <c r="C16" s="94"/>
      <c r="D16" s="95"/>
      <c r="E16" s="95"/>
      <c r="F16" s="95"/>
    </row>
    <row r="17" spans="1:6" s="96" customFormat="1">
      <c r="A17" s="92"/>
      <c r="B17" s="94" t="s">
        <v>1005</v>
      </c>
      <c r="C17" s="94"/>
      <c r="D17" s="95"/>
      <c r="E17" s="95"/>
      <c r="F17" s="95"/>
    </row>
    <row r="18" spans="1:6" s="96" customFormat="1">
      <c r="A18" s="92"/>
      <c r="B18" s="94" t="s">
        <v>1006</v>
      </c>
      <c r="C18" s="94"/>
      <c r="D18" s="95"/>
      <c r="E18" s="95"/>
      <c r="F18" s="95"/>
    </row>
    <row r="19" spans="1:6" s="96" customFormat="1">
      <c r="A19" s="92"/>
      <c r="B19" s="94" t="s">
        <v>1007</v>
      </c>
      <c r="C19" s="94"/>
      <c r="D19" s="95"/>
      <c r="E19" s="95"/>
      <c r="F19" s="95"/>
    </row>
    <row r="20" spans="1:6" s="96" customFormat="1">
      <c r="A20" s="92"/>
      <c r="B20" s="94" t="s">
        <v>1008</v>
      </c>
      <c r="C20" s="94"/>
      <c r="D20" s="95"/>
      <c r="E20" s="95"/>
      <c r="F20" s="95"/>
    </row>
    <row r="21" spans="1:6" s="96" customFormat="1">
      <c r="A21" s="92"/>
      <c r="B21" s="94" t="s">
        <v>1009</v>
      </c>
      <c r="C21" s="94"/>
      <c r="D21" s="95"/>
      <c r="E21" s="95"/>
      <c r="F21" s="95"/>
    </row>
    <row r="22" spans="1:6" s="96" customFormat="1">
      <c r="A22" s="92"/>
      <c r="B22" s="94" t="s">
        <v>1010</v>
      </c>
      <c r="C22" s="94"/>
      <c r="D22" s="95"/>
      <c r="E22" s="95"/>
      <c r="F22" s="95"/>
    </row>
    <row r="23" spans="1:6" s="96" customFormat="1">
      <c r="A23" s="92"/>
      <c r="B23" s="94" t="s">
        <v>1011</v>
      </c>
      <c r="C23" s="94"/>
      <c r="D23" s="95"/>
      <c r="E23" s="95"/>
      <c r="F23" s="95"/>
    </row>
    <row r="24" spans="1:6" s="96" customFormat="1">
      <c r="A24" s="92"/>
      <c r="B24" s="94" t="s">
        <v>1012</v>
      </c>
      <c r="C24" s="94"/>
      <c r="D24" s="95"/>
      <c r="E24" s="95"/>
      <c r="F24" s="95"/>
    </row>
    <row r="25" spans="1:6" s="96" customFormat="1">
      <c r="A25" s="92"/>
      <c r="B25" s="94" t="s">
        <v>1013</v>
      </c>
      <c r="C25" s="94"/>
      <c r="D25" s="95"/>
      <c r="E25" s="95"/>
      <c r="F25" s="95"/>
    </row>
    <row r="26" spans="1:6" s="96" customFormat="1">
      <c r="A26" s="92"/>
      <c r="B26" s="94" t="s">
        <v>1014</v>
      </c>
      <c r="C26" s="94"/>
      <c r="D26" s="95"/>
      <c r="E26" s="95"/>
      <c r="F26" s="95"/>
    </row>
    <row r="27" spans="1:6" s="96" customFormat="1">
      <c r="A27" s="92"/>
      <c r="B27" s="94" t="s">
        <v>1015</v>
      </c>
      <c r="C27" s="94"/>
      <c r="D27" s="95"/>
      <c r="E27" s="95"/>
      <c r="F27" s="95"/>
    </row>
    <row r="28" spans="1:6" s="96" customFormat="1">
      <c r="A28" s="92"/>
      <c r="B28" s="94" t="s">
        <v>1016</v>
      </c>
      <c r="C28" s="94"/>
      <c r="D28" s="95"/>
      <c r="E28" s="95"/>
      <c r="F28" s="95"/>
    </row>
    <row r="29" spans="1:6" s="96" customFormat="1">
      <c r="A29" s="92"/>
      <c r="B29" s="94" t="s">
        <v>1017</v>
      </c>
      <c r="C29" s="94"/>
      <c r="D29" s="95"/>
      <c r="E29" s="95"/>
      <c r="F29" s="95"/>
    </row>
    <row r="30" spans="1:6" s="96" customFormat="1">
      <c r="A30" s="92"/>
      <c r="B30" s="94" t="s">
        <v>1018</v>
      </c>
      <c r="C30" s="94"/>
      <c r="D30" s="95"/>
      <c r="E30" s="95"/>
      <c r="F30" s="95"/>
    </row>
    <row r="31" spans="1:6" s="96" customFormat="1">
      <c r="A31" s="92"/>
      <c r="B31" s="94" t="s">
        <v>1019</v>
      </c>
      <c r="C31" s="94"/>
      <c r="D31" s="95"/>
      <c r="E31" s="95"/>
      <c r="F31" s="95"/>
    </row>
    <row r="32" spans="1:6" s="96" customFormat="1">
      <c r="A32" s="92"/>
      <c r="B32" s="94" t="s">
        <v>1020</v>
      </c>
      <c r="C32" s="94"/>
      <c r="D32" s="95"/>
      <c r="E32" s="95"/>
      <c r="F32" s="95"/>
    </row>
    <row r="33" spans="1:6" s="96" customFormat="1">
      <c r="A33" s="92"/>
      <c r="B33" s="94" t="s">
        <v>1021</v>
      </c>
      <c r="C33" s="94"/>
      <c r="D33" s="95"/>
      <c r="E33" s="95"/>
      <c r="F33" s="95"/>
    </row>
    <row r="34" spans="1:6" s="96" customFormat="1">
      <c r="A34" s="92"/>
      <c r="B34" s="94" t="s">
        <v>1022</v>
      </c>
      <c r="C34" s="94"/>
      <c r="D34" s="95"/>
      <c r="E34" s="95"/>
      <c r="F34" s="95"/>
    </row>
    <row r="35" spans="1:6" s="96" customFormat="1">
      <c r="A35" s="92"/>
      <c r="B35" s="94" t="s">
        <v>1023</v>
      </c>
      <c r="C35" s="94"/>
      <c r="D35" s="95"/>
      <c r="E35" s="95"/>
      <c r="F35" s="95"/>
    </row>
    <row r="36" spans="1:6" s="96" customFormat="1">
      <c r="A36" s="92"/>
      <c r="B36" s="94" t="s">
        <v>1024</v>
      </c>
      <c r="C36" s="94"/>
      <c r="D36" s="95"/>
      <c r="E36" s="95"/>
      <c r="F36" s="95"/>
    </row>
    <row r="37" spans="1:6" s="96" customFormat="1">
      <c r="A37" s="92"/>
      <c r="B37" s="94" t="s">
        <v>1025</v>
      </c>
      <c r="C37" s="94"/>
      <c r="D37" s="95"/>
      <c r="E37" s="95"/>
      <c r="F37" s="95"/>
    </row>
    <row r="38" spans="1:6" s="96" customFormat="1">
      <c r="A38" s="92"/>
      <c r="B38" s="94" t="s">
        <v>1026</v>
      </c>
      <c r="C38" s="94"/>
      <c r="D38" s="95"/>
      <c r="E38" s="95"/>
      <c r="F38" s="95"/>
    </row>
    <row r="39" spans="1:6" s="96" customFormat="1">
      <c r="A39" s="92"/>
      <c r="B39" s="94" t="s">
        <v>1027</v>
      </c>
      <c r="C39" s="94"/>
      <c r="D39" s="95"/>
      <c r="E39" s="95"/>
      <c r="F39" s="95"/>
    </row>
    <row r="40" spans="1:6" s="96" customFormat="1">
      <c r="A40" s="92"/>
      <c r="B40" s="94" t="s">
        <v>1028</v>
      </c>
      <c r="C40" s="94"/>
      <c r="D40" s="95"/>
      <c r="E40" s="95"/>
      <c r="F40" s="95"/>
    </row>
    <row r="41" spans="1:6" s="96" customFormat="1">
      <c r="A41" s="92"/>
      <c r="B41" s="94" t="s">
        <v>1029</v>
      </c>
      <c r="C41" s="94"/>
      <c r="D41" s="95"/>
      <c r="E41" s="95"/>
      <c r="F41" s="95"/>
    </row>
    <row r="42" spans="1:6" s="96" customFormat="1">
      <c r="A42" s="92"/>
      <c r="B42" s="94" t="s">
        <v>1030</v>
      </c>
      <c r="C42" s="94"/>
      <c r="D42" s="95"/>
      <c r="E42" s="95"/>
      <c r="F42" s="95"/>
    </row>
    <row r="43" spans="1:6" s="96" customFormat="1">
      <c r="A43" s="92"/>
      <c r="B43" s="94" t="s">
        <v>1031</v>
      </c>
      <c r="C43" s="94"/>
      <c r="D43" s="95"/>
      <c r="E43" s="95"/>
      <c r="F43" s="95"/>
    </row>
    <row r="44" spans="1:6" s="96" customFormat="1">
      <c r="A44" s="92"/>
      <c r="B44" s="109" t="s">
        <v>1032</v>
      </c>
      <c r="C44" s="94"/>
      <c r="D44" s="95"/>
      <c r="E44" s="95"/>
      <c r="F44" s="95"/>
    </row>
    <row r="45" spans="1:6" s="96" customFormat="1">
      <c r="A45" s="92"/>
      <c r="B45" s="109" t="s">
        <v>1033</v>
      </c>
      <c r="C45" s="94"/>
      <c r="D45" s="95"/>
      <c r="E45" s="95"/>
      <c r="F45" s="95"/>
    </row>
    <row r="46" spans="1:6" s="96" customFormat="1">
      <c r="A46" s="92"/>
      <c r="B46" s="109" t="s">
        <v>1034</v>
      </c>
      <c r="C46" s="94"/>
      <c r="D46" s="95"/>
      <c r="E46" s="95"/>
      <c r="F46" s="95"/>
    </row>
    <row r="47" spans="1:6" s="96" customFormat="1">
      <c r="A47" s="92"/>
      <c r="B47" s="109" t="s">
        <v>1035</v>
      </c>
      <c r="C47" s="94"/>
      <c r="D47" s="95"/>
      <c r="E47" s="95"/>
      <c r="F47" s="95"/>
    </row>
    <row r="48" spans="1:6" s="96" customFormat="1">
      <c r="A48" s="92"/>
      <c r="B48" s="109" t="s">
        <v>1036</v>
      </c>
      <c r="C48" s="94"/>
      <c r="D48" s="95"/>
      <c r="E48" s="95"/>
      <c r="F48" s="95"/>
    </row>
    <row r="49" spans="1:6" s="96" customFormat="1">
      <c r="A49" s="92"/>
      <c r="B49" s="109" t="s">
        <v>1037</v>
      </c>
      <c r="C49" s="94"/>
      <c r="D49" s="95"/>
      <c r="E49" s="95"/>
      <c r="F49" s="95"/>
    </row>
    <row r="50" spans="1:6" s="96" customFormat="1">
      <c r="A50" s="92"/>
      <c r="B50" s="109" t="s">
        <v>1038</v>
      </c>
      <c r="C50" s="94"/>
      <c r="D50" s="95"/>
      <c r="E50" s="95"/>
      <c r="F50" s="95"/>
    </row>
    <row r="51" spans="1:6" s="96" customFormat="1">
      <c r="A51" s="92"/>
      <c r="B51" s="109" t="s">
        <v>1039</v>
      </c>
      <c r="C51" s="94"/>
      <c r="D51" s="95"/>
      <c r="E51" s="95"/>
      <c r="F51" s="95"/>
    </row>
    <row r="52" spans="1:6" s="96" customFormat="1">
      <c r="A52" s="92"/>
      <c r="B52" s="109" t="s">
        <v>1040</v>
      </c>
      <c r="C52" s="94"/>
      <c r="D52" s="95"/>
      <c r="E52" s="95"/>
      <c r="F52" s="95"/>
    </row>
    <row r="53" spans="1:6" s="96" customFormat="1">
      <c r="A53" s="92"/>
      <c r="B53" s="94" t="s">
        <v>1041</v>
      </c>
      <c r="C53" s="94" t="s">
        <v>6</v>
      </c>
      <c r="D53" s="95">
        <v>2</v>
      </c>
      <c r="E53" s="288"/>
      <c r="F53" s="95">
        <f>D53*E53</f>
        <v>0</v>
      </c>
    </row>
    <row r="54" spans="1:6" s="96" customFormat="1">
      <c r="A54" s="92" t="s">
        <v>85</v>
      </c>
      <c r="B54" s="94" t="s">
        <v>1660</v>
      </c>
      <c r="C54" s="94"/>
      <c r="D54" s="95"/>
      <c r="E54" s="288"/>
      <c r="F54" s="95"/>
    </row>
    <row r="55" spans="1:6" s="108" customFormat="1">
      <c r="A55" s="100"/>
      <c r="B55" s="93" t="s">
        <v>1162</v>
      </c>
      <c r="C55" s="93"/>
      <c r="D55" s="107"/>
      <c r="E55" s="290"/>
      <c r="F55" s="107"/>
    </row>
    <row r="56" spans="1:6" s="108" customFormat="1">
      <c r="A56" s="100"/>
      <c r="B56" s="93" t="s">
        <v>1163</v>
      </c>
      <c r="C56" s="93"/>
      <c r="D56" s="107"/>
      <c r="E56" s="290"/>
      <c r="F56" s="107"/>
    </row>
    <row r="57" spans="1:6" s="96" customFormat="1">
      <c r="A57" s="92"/>
      <c r="B57" s="94" t="s">
        <v>999</v>
      </c>
      <c r="C57" s="94"/>
      <c r="D57" s="95"/>
      <c r="E57" s="288"/>
      <c r="F57" s="95"/>
    </row>
    <row r="58" spans="1:6" s="96" customFormat="1">
      <c r="A58" s="92"/>
      <c r="B58" s="94" t="s">
        <v>1160</v>
      </c>
      <c r="C58" s="94"/>
      <c r="D58" s="95"/>
      <c r="E58" s="288"/>
      <c r="F58" s="95"/>
    </row>
    <row r="59" spans="1:6" s="96" customFormat="1">
      <c r="A59" s="92"/>
      <c r="B59" s="94" t="s">
        <v>1161</v>
      </c>
      <c r="C59" s="94"/>
      <c r="D59" s="95"/>
      <c r="E59" s="288"/>
      <c r="F59" s="95"/>
    </row>
    <row r="60" spans="1:6" s="96" customFormat="1">
      <c r="A60" s="92"/>
      <c r="B60" s="94" t="s">
        <v>1002</v>
      </c>
      <c r="C60" s="94"/>
      <c r="D60" s="95"/>
      <c r="E60" s="288"/>
      <c r="F60" s="95"/>
    </row>
    <row r="61" spans="1:6" s="96" customFormat="1">
      <c r="A61" s="92"/>
      <c r="B61" s="94" t="s">
        <v>1003</v>
      </c>
      <c r="C61" s="94"/>
      <c r="D61" s="95"/>
      <c r="E61" s="288"/>
      <c r="F61" s="95"/>
    </row>
    <row r="62" spans="1:6" s="96" customFormat="1">
      <c r="A62" s="92"/>
      <c r="B62" s="94" t="s">
        <v>1004</v>
      </c>
      <c r="C62" s="94"/>
      <c r="D62" s="95"/>
      <c r="E62" s="288"/>
      <c r="F62" s="95"/>
    </row>
    <row r="63" spans="1:6" s="96" customFormat="1">
      <c r="A63" s="92"/>
      <c r="B63" s="94" t="s">
        <v>1005</v>
      </c>
      <c r="C63" s="94"/>
      <c r="D63" s="95"/>
      <c r="E63" s="288"/>
      <c r="F63" s="95"/>
    </row>
    <row r="64" spans="1:6" s="96" customFormat="1">
      <c r="A64" s="92"/>
      <c r="B64" s="94" t="s">
        <v>1006</v>
      </c>
      <c r="C64" s="94"/>
      <c r="D64" s="95"/>
      <c r="E64" s="288"/>
      <c r="F64" s="95"/>
    </row>
    <row r="65" spans="1:6" s="96" customFormat="1">
      <c r="A65" s="92"/>
      <c r="B65" s="94" t="s">
        <v>1007</v>
      </c>
      <c r="C65" s="94"/>
      <c r="D65" s="95"/>
      <c r="E65" s="288"/>
      <c r="F65" s="95"/>
    </row>
    <row r="66" spans="1:6" s="96" customFormat="1">
      <c r="A66" s="92"/>
      <c r="B66" s="94" t="s">
        <v>1008</v>
      </c>
      <c r="C66" s="94"/>
      <c r="D66" s="95"/>
      <c r="E66" s="288"/>
      <c r="F66" s="95"/>
    </row>
    <row r="67" spans="1:6" s="96" customFormat="1">
      <c r="A67" s="92"/>
      <c r="B67" s="94" t="s">
        <v>1009</v>
      </c>
      <c r="C67" s="94"/>
      <c r="D67" s="95"/>
      <c r="E67" s="288"/>
      <c r="F67" s="95"/>
    </row>
    <row r="68" spans="1:6" s="96" customFormat="1">
      <c r="A68" s="92"/>
      <c r="B68" s="94" t="s">
        <v>1010</v>
      </c>
      <c r="C68" s="94"/>
      <c r="D68" s="95"/>
      <c r="E68" s="288"/>
      <c r="F68" s="95"/>
    </row>
    <row r="69" spans="1:6" s="96" customFormat="1">
      <c r="A69" s="92"/>
      <c r="B69" s="94" t="s">
        <v>1011</v>
      </c>
      <c r="C69" s="94"/>
      <c r="D69" s="95"/>
      <c r="E69" s="288"/>
      <c r="F69" s="95"/>
    </row>
    <row r="70" spans="1:6" s="96" customFormat="1">
      <c r="A70" s="92"/>
      <c r="B70" s="94" t="s">
        <v>1012</v>
      </c>
      <c r="C70" s="94"/>
      <c r="D70" s="95"/>
      <c r="E70" s="288"/>
      <c r="F70" s="95"/>
    </row>
    <row r="71" spans="1:6" s="96" customFormat="1">
      <c r="A71" s="92"/>
      <c r="B71" s="94" t="s">
        <v>1013</v>
      </c>
      <c r="C71" s="94"/>
      <c r="D71" s="95"/>
      <c r="E71" s="288"/>
      <c r="F71" s="95"/>
    </row>
    <row r="72" spans="1:6" s="96" customFormat="1">
      <c r="A72" s="92"/>
      <c r="B72" s="94" t="s">
        <v>1014</v>
      </c>
      <c r="C72" s="94"/>
      <c r="D72" s="95"/>
      <c r="E72" s="288"/>
      <c r="F72" s="95"/>
    </row>
    <row r="73" spans="1:6" s="96" customFormat="1">
      <c r="A73" s="92"/>
      <c r="B73" s="94" t="s">
        <v>1015</v>
      </c>
      <c r="C73" s="94"/>
      <c r="D73" s="95"/>
      <c r="E73" s="288"/>
      <c r="F73" s="95"/>
    </row>
    <row r="74" spans="1:6" s="96" customFormat="1">
      <c r="A74" s="92"/>
      <c r="B74" s="94" t="s">
        <v>1016</v>
      </c>
      <c r="C74" s="94"/>
      <c r="D74" s="95"/>
      <c r="E74" s="288"/>
      <c r="F74" s="95"/>
    </row>
    <row r="75" spans="1:6" s="96" customFormat="1">
      <c r="A75" s="92"/>
      <c r="B75" s="94" t="s">
        <v>1017</v>
      </c>
      <c r="C75" s="94"/>
      <c r="D75" s="95"/>
      <c r="E75" s="288"/>
      <c r="F75" s="95"/>
    </row>
    <row r="76" spans="1:6" s="96" customFormat="1">
      <c r="A76" s="92"/>
      <c r="B76" s="94" t="s">
        <v>1018</v>
      </c>
      <c r="C76" s="94"/>
      <c r="D76" s="95"/>
      <c r="E76" s="288"/>
      <c r="F76" s="95"/>
    </row>
    <row r="77" spans="1:6" s="96" customFormat="1">
      <c r="A77" s="92"/>
      <c r="B77" s="94" t="s">
        <v>1019</v>
      </c>
      <c r="C77" s="94"/>
      <c r="D77" s="95"/>
      <c r="E77" s="288"/>
      <c r="F77" s="95"/>
    </row>
    <row r="78" spans="1:6" s="96" customFormat="1">
      <c r="A78" s="92"/>
      <c r="B78" s="94" t="s">
        <v>1020</v>
      </c>
      <c r="C78" s="94"/>
      <c r="D78" s="95"/>
      <c r="E78" s="288"/>
      <c r="F78" s="95"/>
    </row>
    <row r="79" spans="1:6" s="96" customFormat="1">
      <c r="A79" s="92"/>
      <c r="B79" s="94" t="s">
        <v>1021</v>
      </c>
      <c r="C79" s="94"/>
      <c r="D79" s="95"/>
      <c r="E79" s="288"/>
      <c r="F79" s="95"/>
    </row>
    <row r="80" spans="1:6" s="96" customFormat="1">
      <c r="A80" s="92"/>
      <c r="B80" s="94" t="s">
        <v>1022</v>
      </c>
      <c r="C80" s="94"/>
      <c r="D80" s="95"/>
      <c r="E80" s="288"/>
      <c r="F80" s="95"/>
    </row>
    <row r="81" spans="1:6" s="96" customFormat="1">
      <c r="A81" s="92"/>
      <c r="B81" s="94" t="s">
        <v>1023</v>
      </c>
      <c r="C81" s="94"/>
      <c r="D81" s="95"/>
      <c r="E81" s="288"/>
      <c r="F81" s="95"/>
    </row>
    <row r="82" spans="1:6" s="96" customFormat="1">
      <c r="A82" s="92"/>
      <c r="B82" s="94" t="s">
        <v>1024</v>
      </c>
      <c r="C82" s="94"/>
      <c r="D82" s="95"/>
      <c r="E82" s="288"/>
      <c r="F82" s="95"/>
    </row>
    <row r="83" spans="1:6" s="96" customFormat="1">
      <c r="A83" s="92"/>
      <c r="B83" s="94" t="s">
        <v>1025</v>
      </c>
      <c r="C83" s="94"/>
      <c r="D83" s="95"/>
      <c r="E83" s="288"/>
      <c r="F83" s="95"/>
    </row>
    <row r="84" spans="1:6" s="96" customFormat="1">
      <c r="A84" s="92"/>
      <c r="B84" s="94" t="s">
        <v>1026</v>
      </c>
      <c r="C84" s="94"/>
      <c r="D84" s="95"/>
      <c r="E84" s="288"/>
      <c r="F84" s="95"/>
    </row>
    <row r="85" spans="1:6" s="96" customFormat="1">
      <c r="A85" s="92"/>
      <c r="B85" s="94" t="s">
        <v>1027</v>
      </c>
      <c r="C85" s="94"/>
      <c r="D85" s="95"/>
      <c r="E85" s="288"/>
      <c r="F85" s="95"/>
    </row>
    <row r="86" spans="1:6" s="96" customFormat="1">
      <c r="A86" s="92"/>
      <c r="B86" s="94" t="s">
        <v>1028</v>
      </c>
      <c r="C86" s="94"/>
      <c r="D86" s="95"/>
      <c r="E86" s="288"/>
      <c r="F86" s="95"/>
    </row>
    <row r="87" spans="1:6" s="96" customFormat="1">
      <c r="A87" s="92"/>
      <c r="B87" s="94" t="s">
        <v>1029</v>
      </c>
      <c r="C87" s="94"/>
      <c r="D87" s="95"/>
      <c r="E87" s="288"/>
      <c r="F87" s="95"/>
    </row>
    <row r="88" spans="1:6" s="96" customFormat="1">
      <c r="A88" s="92"/>
      <c r="B88" s="94" t="s">
        <v>1030</v>
      </c>
      <c r="C88" s="94"/>
      <c r="D88" s="95"/>
      <c r="E88" s="288"/>
      <c r="F88" s="95"/>
    </row>
    <row r="89" spans="1:6" s="96" customFormat="1">
      <c r="A89" s="92"/>
      <c r="B89" s="94" t="s">
        <v>1031</v>
      </c>
      <c r="C89" s="94"/>
      <c r="D89" s="95"/>
      <c r="E89" s="288"/>
      <c r="F89" s="95"/>
    </row>
    <row r="90" spans="1:6" s="96" customFormat="1">
      <c r="A90" s="92"/>
      <c r="B90" s="109" t="s">
        <v>1032</v>
      </c>
      <c r="C90" s="94"/>
      <c r="D90" s="95"/>
      <c r="E90" s="288"/>
      <c r="F90" s="95"/>
    </row>
    <row r="91" spans="1:6" s="96" customFormat="1">
      <c r="A91" s="92"/>
      <c r="B91" s="109" t="s">
        <v>1033</v>
      </c>
      <c r="C91" s="94"/>
      <c r="D91" s="95"/>
      <c r="E91" s="288"/>
      <c r="F91" s="95"/>
    </row>
    <row r="92" spans="1:6" s="96" customFormat="1">
      <c r="A92" s="92"/>
      <c r="B92" s="109" t="s">
        <v>1034</v>
      </c>
      <c r="C92" s="94"/>
      <c r="D92" s="95"/>
      <c r="E92" s="288"/>
      <c r="F92" s="95"/>
    </row>
    <row r="93" spans="1:6" s="96" customFormat="1">
      <c r="A93" s="92"/>
      <c r="B93" s="109" t="s">
        <v>1035</v>
      </c>
      <c r="C93" s="94"/>
      <c r="D93" s="95"/>
      <c r="E93" s="288"/>
      <c r="F93" s="95"/>
    </row>
    <row r="94" spans="1:6" s="96" customFormat="1">
      <c r="A94" s="92"/>
      <c r="B94" s="109" t="s">
        <v>1036</v>
      </c>
      <c r="C94" s="94"/>
      <c r="D94" s="95"/>
      <c r="E94" s="288"/>
      <c r="F94" s="95"/>
    </row>
    <row r="95" spans="1:6" s="96" customFormat="1">
      <c r="A95" s="92"/>
      <c r="B95" s="109" t="s">
        <v>1037</v>
      </c>
      <c r="C95" s="94"/>
      <c r="D95" s="95"/>
      <c r="E95" s="288"/>
      <c r="F95" s="95"/>
    </row>
    <row r="96" spans="1:6" s="96" customFormat="1">
      <c r="A96" s="92"/>
      <c r="B96" s="109" t="s">
        <v>1038</v>
      </c>
      <c r="C96" s="94"/>
      <c r="D96" s="95"/>
      <c r="E96" s="288"/>
      <c r="F96" s="95"/>
    </row>
    <row r="97" spans="1:6" s="96" customFormat="1">
      <c r="A97" s="92"/>
      <c r="B97" s="109" t="s">
        <v>1039</v>
      </c>
      <c r="C97" s="94"/>
      <c r="D97" s="95"/>
      <c r="E97" s="288"/>
      <c r="F97" s="95"/>
    </row>
    <row r="98" spans="1:6" s="96" customFormat="1">
      <c r="A98" s="92"/>
      <c r="B98" s="109" t="s">
        <v>1040</v>
      </c>
      <c r="C98" s="94"/>
      <c r="D98" s="95"/>
      <c r="E98" s="288"/>
      <c r="F98" s="95"/>
    </row>
    <row r="99" spans="1:6" s="96" customFormat="1">
      <c r="A99" s="92"/>
      <c r="B99" s="94" t="s">
        <v>1041</v>
      </c>
      <c r="C99" s="94" t="s">
        <v>6</v>
      </c>
      <c r="D99" s="95">
        <v>6</v>
      </c>
      <c r="E99" s="288"/>
      <c r="F99" s="95">
        <f>D99*E99</f>
        <v>0</v>
      </c>
    </row>
    <row r="100" spans="1:6" s="110" customFormat="1">
      <c r="A100" s="92" t="s">
        <v>86</v>
      </c>
      <c r="B100" s="94" t="s">
        <v>1042</v>
      </c>
      <c r="C100" s="94"/>
      <c r="D100" s="95"/>
      <c r="E100" s="288"/>
      <c r="F100" s="95"/>
    </row>
    <row r="101" spans="1:6" s="110" customFormat="1">
      <c r="A101" s="92"/>
      <c r="B101" s="94" t="s">
        <v>1043</v>
      </c>
      <c r="C101" s="94"/>
      <c r="D101" s="95"/>
      <c r="E101" s="288"/>
      <c r="F101" s="95"/>
    </row>
    <row r="102" spans="1:6" s="110" customFormat="1" ht="13" thickBot="1">
      <c r="A102" s="92"/>
      <c r="B102" s="94" t="s">
        <v>1044</v>
      </c>
      <c r="C102" s="94" t="s">
        <v>865</v>
      </c>
      <c r="D102" s="95">
        <v>1</v>
      </c>
      <c r="E102" s="288"/>
      <c r="F102" s="95">
        <f>D102*E102</f>
        <v>0</v>
      </c>
    </row>
    <row r="103" spans="1:6" s="96" customFormat="1" ht="13" thickBot="1">
      <c r="A103" s="100"/>
      <c r="B103" s="101" t="s">
        <v>1045</v>
      </c>
      <c r="C103" s="102"/>
      <c r="D103" s="103"/>
      <c r="E103" s="289"/>
      <c r="F103" s="104">
        <f>SUM(F7:F102)</f>
        <v>0</v>
      </c>
    </row>
    <row r="104" spans="1:6" s="96" customFormat="1">
      <c r="A104" s="100"/>
      <c r="B104" s="94"/>
      <c r="C104" s="94"/>
      <c r="D104" s="95"/>
      <c r="E104" s="288"/>
      <c r="F104" s="95"/>
    </row>
    <row r="105" spans="1:6" s="96" customFormat="1">
      <c r="A105" s="100" t="s">
        <v>92</v>
      </c>
      <c r="B105" s="93" t="s">
        <v>1046</v>
      </c>
      <c r="C105" s="94"/>
      <c r="D105" s="95"/>
      <c r="E105" s="288"/>
      <c r="F105" s="95"/>
    </row>
    <row r="106" spans="1:6" s="96" customFormat="1">
      <c r="A106" s="92"/>
      <c r="B106" s="94"/>
      <c r="C106" s="94"/>
      <c r="D106" s="95"/>
      <c r="E106" s="288"/>
      <c r="F106" s="95"/>
    </row>
    <row r="107" spans="1:6" s="96" customFormat="1">
      <c r="A107" s="92" t="s">
        <v>93</v>
      </c>
      <c r="B107" s="94" t="s">
        <v>1047</v>
      </c>
      <c r="C107" s="94"/>
      <c r="D107" s="95"/>
      <c r="E107" s="288"/>
      <c r="F107" s="95"/>
    </row>
    <row r="108" spans="1:6" s="96" customFormat="1">
      <c r="A108" s="92"/>
      <c r="B108" s="94" t="s">
        <v>1048</v>
      </c>
      <c r="C108" s="94"/>
      <c r="D108" s="95"/>
      <c r="E108" s="288"/>
      <c r="F108" s="95"/>
    </row>
    <row r="109" spans="1:6" s="96" customFormat="1">
      <c r="A109" s="92"/>
      <c r="B109" s="94" t="s">
        <v>1049</v>
      </c>
      <c r="C109" s="94"/>
      <c r="D109" s="95"/>
      <c r="E109" s="288"/>
      <c r="F109" s="95"/>
    </row>
    <row r="110" spans="1:6" s="96" customFormat="1">
      <c r="A110" s="92"/>
      <c r="B110" s="94" t="s">
        <v>1050</v>
      </c>
      <c r="C110" s="94"/>
      <c r="D110" s="95"/>
      <c r="E110" s="288"/>
      <c r="F110" s="95"/>
    </row>
    <row r="111" spans="1:6" s="96" customFormat="1">
      <c r="A111" s="92"/>
      <c r="B111" s="94" t="s">
        <v>1051</v>
      </c>
      <c r="C111" s="94"/>
      <c r="D111" s="95"/>
      <c r="E111" s="288"/>
      <c r="F111" s="95"/>
    </row>
    <row r="112" spans="1:6" s="96" customFormat="1">
      <c r="A112" s="92"/>
      <c r="B112" s="94" t="s">
        <v>1052</v>
      </c>
      <c r="C112" s="94"/>
      <c r="D112" s="95"/>
      <c r="E112" s="288"/>
      <c r="F112" s="95"/>
    </row>
    <row r="113" spans="1:6" s="96" customFormat="1">
      <c r="A113" s="92"/>
      <c r="B113" s="94" t="s">
        <v>1053</v>
      </c>
      <c r="C113" s="94"/>
      <c r="D113" s="95"/>
      <c r="E113" s="288"/>
      <c r="F113" s="95"/>
    </row>
    <row r="114" spans="1:6" s="96" customFormat="1">
      <c r="A114" s="92"/>
      <c r="B114" s="94" t="s">
        <v>1054</v>
      </c>
      <c r="C114" s="94"/>
      <c r="D114" s="95"/>
      <c r="E114" s="288"/>
      <c r="F114" s="95"/>
    </row>
    <row r="115" spans="1:6" s="96" customFormat="1">
      <c r="A115" s="92"/>
      <c r="B115" s="94" t="s">
        <v>1055</v>
      </c>
      <c r="C115" s="94"/>
      <c r="D115" s="95"/>
      <c r="E115" s="288"/>
      <c r="F115" s="95"/>
    </row>
    <row r="116" spans="1:6" s="96" customFormat="1">
      <c r="A116" s="92"/>
      <c r="B116" s="94" t="s">
        <v>1056</v>
      </c>
      <c r="C116" s="94"/>
      <c r="D116" s="95"/>
      <c r="E116" s="288"/>
      <c r="F116" s="95"/>
    </row>
    <row r="117" spans="1:6" s="96" customFormat="1">
      <c r="A117" s="92"/>
      <c r="B117" s="94" t="s">
        <v>1057</v>
      </c>
      <c r="C117" s="94"/>
      <c r="D117" s="95"/>
      <c r="E117" s="288"/>
      <c r="F117" s="95"/>
    </row>
    <row r="118" spans="1:6" s="96" customFormat="1">
      <c r="A118" s="92"/>
      <c r="B118" s="94" t="s">
        <v>1058</v>
      </c>
      <c r="C118" s="94" t="s">
        <v>6</v>
      </c>
      <c r="D118" s="95">
        <v>6</v>
      </c>
      <c r="E118" s="288"/>
      <c r="F118" s="95">
        <f>D118*E118</f>
        <v>0</v>
      </c>
    </row>
    <row r="119" spans="1:6" s="96" customFormat="1">
      <c r="A119" s="92" t="s">
        <v>42</v>
      </c>
      <c r="B119" s="94" t="s">
        <v>1164</v>
      </c>
      <c r="C119" s="94"/>
      <c r="D119" s="95"/>
      <c r="E119" s="288"/>
      <c r="F119" s="95"/>
    </row>
    <row r="120" spans="1:6" s="96" customFormat="1">
      <c r="A120" s="92"/>
      <c r="B120" s="94" t="s">
        <v>1165</v>
      </c>
      <c r="C120" s="94" t="s">
        <v>6</v>
      </c>
      <c r="D120" s="95">
        <v>6</v>
      </c>
      <c r="E120" s="288"/>
      <c r="F120" s="95">
        <f>D120*E120</f>
        <v>0</v>
      </c>
    </row>
    <row r="121" spans="1:6" s="96" customFormat="1">
      <c r="A121" s="92" t="s">
        <v>43</v>
      </c>
      <c r="B121" s="94" t="s">
        <v>1166</v>
      </c>
      <c r="C121" s="94"/>
      <c r="D121" s="95"/>
      <c r="E121" s="288"/>
      <c r="F121" s="95"/>
    </row>
    <row r="122" spans="1:6" s="96" customFormat="1">
      <c r="A122" s="92"/>
      <c r="B122" s="94" t="s">
        <v>1167</v>
      </c>
      <c r="C122" s="94"/>
      <c r="D122" s="95"/>
      <c r="E122" s="288"/>
      <c r="F122" s="95"/>
    </row>
    <row r="123" spans="1:6" s="96" customFormat="1" ht="13" thickBot="1">
      <c r="A123" s="92"/>
      <c r="B123" s="94" t="s">
        <v>865</v>
      </c>
      <c r="C123" s="94" t="s">
        <v>6</v>
      </c>
      <c r="D123" s="95">
        <v>6</v>
      </c>
      <c r="E123" s="288"/>
      <c r="F123" s="95">
        <f>D123*E123</f>
        <v>0</v>
      </c>
    </row>
    <row r="124" spans="1:6" s="96" customFormat="1" ht="13" thickBot="1">
      <c r="A124" s="100"/>
      <c r="B124" s="101" t="s">
        <v>1064</v>
      </c>
      <c r="C124" s="102"/>
      <c r="D124" s="103"/>
      <c r="E124" s="289"/>
      <c r="F124" s="104">
        <f>SUM(F105:F123)</f>
        <v>0</v>
      </c>
    </row>
    <row r="125" spans="1:6" s="96" customFormat="1">
      <c r="A125" s="100"/>
      <c r="B125" s="94"/>
      <c r="C125" s="94"/>
      <c r="D125" s="95"/>
      <c r="E125" s="288"/>
      <c r="F125" s="95"/>
    </row>
    <row r="126" spans="1:6" s="96" customFormat="1">
      <c r="A126" s="100" t="s">
        <v>97</v>
      </c>
      <c r="B126" s="93" t="s">
        <v>1065</v>
      </c>
      <c r="C126" s="94"/>
      <c r="D126" s="95"/>
      <c r="E126" s="288"/>
      <c r="F126" s="95"/>
    </row>
    <row r="127" spans="1:6" s="96" customFormat="1">
      <c r="A127" s="100"/>
      <c r="B127" s="93"/>
      <c r="C127" s="94"/>
      <c r="D127" s="95"/>
      <c r="E127" s="288"/>
      <c r="F127" s="95"/>
    </row>
    <row r="128" spans="1:6" s="110" customFormat="1">
      <c r="A128" s="92" t="s">
        <v>98</v>
      </c>
      <c r="B128" s="94" t="s">
        <v>1168</v>
      </c>
      <c r="C128" s="94"/>
      <c r="D128" s="95"/>
      <c r="E128" s="288"/>
      <c r="F128" s="95"/>
    </row>
    <row r="129" spans="1:6" s="110" customFormat="1">
      <c r="A129" s="92"/>
      <c r="B129" s="94" t="s">
        <v>1072</v>
      </c>
      <c r="C129" s="94"/>
      <c r="D129" s="95"/>
      <c r="E129" s="288"/>
      <c r="F129" s="95"/>
    </row>
    <row r="130" spans="1:6" s="110" customFormat="1">
      <c r="A130" s="92"/>
      <c r="B130" s="94" t="s">
        <v>1073</v>
      </c>
      <c r="C130" s="94"/>
      <c r="D130" s="95"/>
      <c r="E130" s="288"/>
      <c r="F130" s="95"/>
    </row>
    <row r="131" spans="1:6" s="110" customFormat="1">
      <c r="A131" s="92"/>
      <c r="B131" s="94" t="s">
        <v>1074</v>
      </c>
      <c r="C131" s="94"/>
      <c r="D131" s="95"/>
      <c r="E131" s="288"/>
      <c r="F131" s="95"/>
    </row>
    <row r="132" spans="1:6" s="96" customFormat="1">
      <c r="A132" s="92"/>
      <c r="B132" s="94" t="s">
        <v>1169</v>
      </c>
      <c r="C132" s="94" t="s">
        <v>340</v>
      </c>
      <c r="D132" s="95">
        <v>210</v>
      </c>
      <c r="E132" s="288"/>
      <c r="F132" s="95">
        <f>D132*E132</f>
        <v>0</v>
      </c>
    </row>
    <row r="133" spans="1:6" s="96" customFormat="1">
      <c r="A133" s="92" t="s">
        <v>27</v>
      </c>
      <c r="B133" s="94" t="s">
        <v>1170</v>
      </c>
      <c r="C133" s="94"/>
      <c r="D133" s="95"/>
      <c r="E133" s="288"/>
      <c r="F133" s="95"/>
    </row>
    <row r="134" spans="1:6" s="96" customFormat="1">
      <c r="A134" s="92"/>
      <c r="B134" s="94" t="s">
        <v>1171</v>
      </c>
      <c r="C134" s="94"/>
      <c r="D134" s="95"/>
      <c r="E134" s="288"/>
      <c r="F134" s="95"/>
    </row>
    <row r="135" spans="1:6" s="96" customFormat="1">
      <c r="A135" s="92"/>
      <c r="B135" s="94" t="s">
        <v>1078</v>
      </c>
      <c r="C135" s="94" t="s">
        <v>340</v>
      </c>
      <c r="D135" s="95">
        <v>32</v>
      </c>
      <c r="E135" s="288"/>
      <c r="F135" s="95">
        <f>D135*E135</f>
        <v>0</v>
      </c>
    </row>
    <row r="136" spans="1:6" s="96" customFormat="1">
      <c r="A136" s="92" t="s">
        <v>174</v>
      </c>
      <c r="B136" s="94" t="s">
        <v>1172</v>
      </c>
      <c r="C136" s="94"/>
      <c r="D136" s="95"/>
      <c r="E136" s="288"/>
      <c r="F136" s="95"/>
    </row>
    <row r="137" spans="1:6" s="96" customFormat="1">
      <c r="A137" s="92"/>
      <c r="B137" s="94" t="s">
        <v>1173</v>
      </c>
      <c r="C137" s="94"/>
      <c r="D137" s="95"/>
      <c r="E137" s="288"/>
      <c r="F137" s="95"/>
    </row>
    <row r="138" spans="1:6" s="96" customFormat="1">
      <c r="A138" s="92"/>
      <c r="B138" s="94" t="s">
        <v>1174</v>
      </c>
      <c r="C138" s="94" t="s">
        <v>780</v>
      </c>
      <c r="D138" s="95">
        <v>1</v>
      </c>
      <c r="E138" s="288"/>
      <c r="F138" s="95">
        <f>D138*E138</f>
        <v>0</v>
      </c>
    </row>
    <row r="139" spans="1:6" s="96" customFormat="1" ht="13" thickBot="1">
      <c r="A139" s="92" t="s">
        <v>178</v>
      </c>
      <c r="B139" s="94" t="s">
        <v>969</v>
      </c>
      <c r="C139" s="94" t="s">
        <v>6</v>
      </c>
      <c r="D139" s="95">
        <v>8</v>
      </c>
      <c r="E139" s="288"/>
      <c r="F139" s="95">
        <f>D139*E139</f>
        <v>0</v>
      </c>
    </row>
    <row r="140" spans="1:6" s="96" customFormat="1" ht="13" thickBot="1">
      <c r="A140" s="100"/>
      <c r="B140" s="101" t="s">
        <v>1079</v>
      </c>
      <c r="C140" s="102"/>
      <c r="D140" s="103"/>
      <c r="E140" s="289"/>
      <c r="F140" s="104">
        <f>SUM(F126:F139)</f>
        <v>0</v>
      </c>
    </row>
    <row r="141" spans="1:6" s="96" customFormat="1">
      <c r="A141" s="100"/>
      <c r="B141" s="94"/>
      <c r="C141" s="94"/>
      <c r="D141" s="95"/>
      <c r="E141" s="288"/>
      <c r="F141" s="95"/>
    </row>
    <row r="142" spans="1:6" s="96" customFormat="1">
      <c r="A142" s="100" t="s">
        <v>751</v>
      </c>
      <c r="B142" s="93"/>
      <c r="C142" s="94"/>
      <c r="D142" s="95"/>
      <c r="E142" s="288"/>
      <c r="F142" s="95"/>
    </row>
    <row r="143" spans="1:6" s="96" customFormat="1">
      <c r="A143" s="100" t="s">
        <v>99</v>
      </c>
      <c r="B143" s="93" t="s">
        <v>1098</v>
      </c>
      <c r="C143" s="94"/>
      <c r="D143" s="95"/>
      <c r="E143" s="288"/>
      <c r="F143" s="95"/>
    </row>
    <row r="144" spans="1:6" s="96" customFormat="1">
      <c r="A144" s="100"/>
      <c r="B144" s="93"/>
      <c r="C144" s="94"/>
      <c r="D144" s="95"/>
      <c r="E144" s="288"/>
      <c r="F144" s="95"/>
    </row>
    <row r="145" spans="1:6" s="96" customFormat="1">
      <c r="A145" s="92" t="s">
        <v>100</v>
      </c>
      <c r="B145" s="94" t="s">
        <v>941</v>
      </c>
      <c r="C145" s="94"/>
      <c r="D145" s="95"/>
      <c r="E145" s="288"/>
      <c r="F145" s="95"/>
    </row>
    <row r="146" spans="1:6" s="96" customFormat="1">
      <c r="A146" s="92"/>
      <c r="B146" s="94" t="s">
        <v>942</v>
      </c>
      <c r="C146" s="94"/>
      <c r="D146" s="95"/>
      <c r="E146" s="288"/>
      <c r="F146" s="95"/>
    </row>
    <row r="147" spans="1:6" s="96" customFormat="1">
      <c r="A147" s="92"/>
      <c r="B147" s="94" t="s">
        <v>943</v>
      </c>
      <c r="C147" s="94"/>
      <c r="D147" s="95"/>
      <c r="E147" s="288"/>
      <c r="F147" s="95"/>
    </row>
    <row r="148" spans="1:6" s="96" customFormat="1">
      <c r="A148" s="92"/>
      <c r="B148" s="94" t="s">
        <v>944</v>
      </c>
      <c r="C148" s="94"/>
      <c r="D148" s="95"/>
      <c r="E148" s="288"/>
      <c r="F148" s="95"/>
    </row>
    <row r="149" spans="1:6" s="96" customFormat="1">
      <c r="A149" s="92"/>
      <c r="B149" s="94" t="s">
        <v>945</v>
      </c>
      <c r="C149" s="94"/>
      <c r="D149" s="95"/>
      <c r="E149" s="288"/>
      <c r="F149" s="95"/>
    </row>
    <row r="150" spans="1:6" s="96" customFormat="1">
      <c r="A150" s="92"/>
      <c r="B150" s="94" t="s">
        <v>946</v>
      </c>
      <c r="C150" s="94" t="s">
        <v>340</v>
      </c>
      <c r="D150" s="95">
        <v>191</v>
      </c>
      <c r="E150" s="288"/>
      <c r="F150" s="95">
        <f>D150*E150</f>
        <v>0</v>
      </c>
    </row>
    <row r="151" spans="1:6" s="96" customFormat="1">
      <c r="A151" s="92" t="s">
        <v>101</v>
      </c>
      <c r="B151" s="94" t="s">
        <v>1099</v>
      </c>
      <c r="C151" s="94"/>
      <c r="D151" s="95"/>
      <c r="E151" s="288"/>
      <c r="F151" s="95"/>
    </row>
    <row r="152" spans="1:6" s="96" customFormat="1">
      <c r="A152" s="92"/>
      <c r="B152" s="94" t="s">
        <v>1100</v>
      </c>
      <c r="C152" s="94"/>
      <c r="D152" s="95"/>
      <c r="E152" s="288"/>
      <c r="F152" s="95"/>
    </row>
    <row r="153" spans="1:6" s="96" customFormat="1">
      <c r="A153" s="92"/>
      <c r="B153" s="94" t="s">
        <v>1101</v>
      </c>
      <c r="C153" s="94"/>
      <c r="D153" s="95"/>
      <c r="E153" s="288"/>
      <c r="F153" s="95"/>
    </row>
    <row r="154" spans="1:6" s="96" customFormat="1">
      <c r="A154" s="92"/>
      <c r="B154" s="94" t="s">
        <v>1102</v>
      </c>
      <c r="C154" s="94" t="s">
        <v>6</v>
      </c>
      <c r="D154" s="95">
        <v>6</v>
      </c>
      <c r="E154" s="288"/>
      <c r="F154" s="95">
        <f>D154*E154</f>
        <v>0</v>
      </c>
    </row>
    <row r="155" spans="1:6" s="96" customFormat="1">
      <c r="A155" s="92" t="s">
        <v>102</v>
      </c>
      <c r="B155" s="94" t="s">
        <v>1103</v>
      </c>
      <c r="C155" s="94"/>
      <c r="D155" s="95"/>
      <c r="E155" s="288"/>
      <c r="F155" s="95"/>
    </row>
    <row r="156" spans="1:6" s="96" customFormat="1" ht="13" thickBot="1">
      <c r="A156" s="92"/>
      <c r="B156" s="94" t="s">
        <v>1104</v>
      </c>
      <c r="C156" s="94" t="s">
        <v>6</v>
      </c>
      <c r="D156" s="95">
        <v>6</v>
      </c>
      <c r="E156" s="288"/>
      <c r="F156" s="95">
        <f>D156*E156</f>
        <v>0</v>
      </c>
    </row>
    <row r="157" spans="1:6" s="96" customFormat="1" ht="13" thickBot="1">
      <c r="A157" s="100"/>
      <c r="B157" s="101" t="s">
        <v>1105</v>
      </c>
      <c r="C157" s="102"/>
      <c r="D157" s="103"/>
      <c r="E157" s="289"/>
      <c r="F157" s="104">
        <f>SUM(F143:F156)</f>
        <v>0</v>
      </c>
    </row>
    <row r="158" spans="1:6" s="96" customFormat="1">
      <c r="A158" s="100"/>
      <c r="B158" s="94"/>
      <c r="C158" s="94"/>
      <c r="D158" s="95"/>
      <c r="E158" s="288"/>
      <c r="F158" s="95"/>
    </row>
    <row r="159" spans="1:6" s="96" customFormat="1">
      <c r="A159" s="100" t="s">
        <v>103</v>
      </c>
      <c r="B159" s="93" t="s">
        <v>706</v>
      </c>
      <c r="C159" s="94"/>
      <c r="D159" s="95"/>
      <c r="E159" s="288"/>
      <c r="F159" s="95"/>
    </row>
    <row r="160" spans="1:6" s="96" customFormat="1">
      <c r="A160" s="100"/>
      <c r="B160" s="93"/>
      <c r="C160" s="94"/>
      <c r="D160" s="95"/>
      <c r="E160" s="288"/>
      <c r="F160" s="95"/>
    </row>
    <row r="161" spans="1:6" s="96" customFormat="1">
      <c r="A161" s="92" t="s">
        <v>104</v>
      </c>
      <c r="B161" s="94" t="s">
        <v>1106</v>
      </c>
      <c r="C161" s="94"/>
      <c r="D161" s="95"/>
      <c r="E161" s="288"/>
      <c r="F161" s="95"/>
    </row>
    <row r="162" spans="1:6" s="96" customFormat="1">
      <c r="A162" s="92"/>
      <c r="B162" s="94" t="s">
        <v>1107</v>
      </c>
      <c r="C162" s="94" t="s">
        <v>340</v>
      </c>
      <c r="D162" s="95">
        <v>185</v>
      </c>
      <c r="E162" s="288"/>
      <c r="F162" s="95">
        <f>D162*E162</f>
        <v>0</v>
      </c>
    </row>
    <row r="163" spans="1:6" s="96" customFormat="1">
      <c r="A163" s="92" t="s">
        <v>105</v>
      </c>
      <c r="B163" s="94" t="s">
        <v>1108</v>
      </c>
      <c r="C163" s="94"/>
      <c r="D163" s="95"/>
      <c r="E163" s="288"/>
      <c r="F163" s="95"/>
    </row>
    <row r="164" spans="1:6" s="96" customFormat="1">
      <c r="A164" s="92"/>
      <c r="B164" s="94" t="s">
        <v>1109</v>
      </c>
      <c r="C164" s="94"/>
      <c r="D164" s="95"/>
      <c r="E164" s="288"/>
      <c r="F164" s="95"/>
    </row>
    <row r="165" spans="1:6" s="96" customFormat="1">
      <c r="A165" s="92"/>
      <c r="B165" s="94" t="s">
        <v>1110</v>
      </c>
      <c r="C165" s="94"/>
      <c r="D165" s="95"/>
      <c r="E165" s="288"/>
      <c r="F165" s="95"/>
    </row>
    <row r="166" spans="1:6" s="96" customFormat="1">
      <c r="A166" s="92"/>
      <c r="B166" s="94" t="s">
        <v>1111</v>
      </c>
      <c r="C166" s="94" t="s">
        <v>11</v>
      </c>
      <c r="D166" s="95">
        <v>93</v>
      </c>
      <c r="E166" s="288"/>
      <c r="F166" s="95">
        <f>D166*E166</f>
        <v>0</v>
      </c>
    </row>
    <row r="167" spans="1:6" s="96" customFormat="1">
      <c r="A167" s="92" t="s">
        <v>106</v>
      </c>
      <c r="B167" s="94" t="s">
        <v>1175</v>
      </c>
      <c r="C167" s="94"/>
      <c r="D167" s="95"/>
      <c r="E167" s="288"/>
      <c r="F167" s="95"/>
    </row>
    <row r="168" spans="1:6" s="96" customFormat="1">
      <c r="A168" s="92"/>
      <c r="B168" s="94" t="s">
        <v>1176</v>
      </c>
      <c r="C168" s="94"/>
      <c r="D168" s="95"/>
      <c r="E168" s="288"/>
      <c r="F168" s="95"/>
    </row>
    <row r="169" spans="1:6" s="96" customFormat="1">
      <c r="A169" s="92"/>
      <c r="B169" s="94" t="s">
        <v>1114</v>
      </c>
      <c r="C169" s="94"/>
      <c r="D169" s="95"/>
      <c r="E169" s="288"/>
      <c r="F169" s="95"/>
    </row>
    <row r="170" spans="1:6" s="96" customFormat="1">
      <c r="A170" s="92"/>
      <c r="B170" s="94" t="s">
        <v>1115</v>
      </c>
      <c r="C170" s="94" t="s">
        <v>11</v>
      </c>
      <c r="D170" s="95">
        <v>13</v>
      </c>
      <c r="E170" s="288"/>
      <c r="F170" s="95">
        <f>D170*E170</f>
        <v>0</v>
      </c>
    </row>
    <row r="171" spans="1:6" s="96" customFormat="1">
      <c r="A171" s="92" t="s">
        <v>107</v>
      </c>
      <c r="B171" s="94" t="s">
        <v>873</v>
      </c>
      <c r="C171" s="94"/>
      <c r="D171" s="95"/>
      <c r="E171" s="288"/>
      <c r="F171" s="95"/>
    </row>
    <row r="172" spans="1:6" s="96" customFormat="1">
      <c r="A172" s="92"/>
      <c r="B172" s="94" t="s">
        <v>874</v>
      </c>
      <c r="C172" s="94"/>
      <c r="D172" s="95"/>
      <c r="E172" s="288"/>
      <c r="F172" s="95"/>
    </row>
    <row r="173" spans="1:6" s="96" customFormat="1">
      <c r="A173" s="92"/>
      <c r="B173" s="94" t="s">
        <v>875</v>
      </c>
      <c r="C173" s="94"/>
      <c r="D173" s="95"/>
      <c r="E173" s="288"/>
      <c r="F173" s="95"/>
    </row>
    <row r="174" spans="1:6" s="96" customFormat="1">
      <c r="A174" s="92"/>
      <c r="B174" s="94" t="s">
        <v>876</v>
      </c>
      <c r="C174" s="94" t="s">
        <v>11</v>
      </c>
      <c r="D174" s="95">
        <v>15</v>
      </c>
      <c r="E174" s="288"/>
      <c r="F174" s="95">
        <f>D174*E174</f>
        <v>0</v>
      </c>
    </row>
    <row r="175" spans="1:6" s="96" customFormat="1">
      <c r="A175" s="92" t="s">
        <v>108</v>
      </c>
      <c r="B175" s="94" t="s">
        <v>877</v>
      </c>
      <c r="C175" s="94"/>
      <c r="D175" s="95"/>
      <c r="E175" s="288"/>
      <c r="F175" s="95"/>
    </row>
    <row r="176" spans="1:6" s="96" customFormat="1">
      <c r="A176" s="92"/>
      <c r="B176" s="94" t="s">
        <v>878</v>
      </c>
      <c r="C176" s="94"/>
      <c r="D176" s="95"/>
      <c r="E176" s="288"/>
      <c r="F176" s="95"/>
    </row>
    <row r="177" spans="1:6" s="96" customFormat="1">
      <c r="A177" s="92"/>
      <c r="B177" s="94" t="s">
        <v>879</v>
      </c>
      <c r="C177" s="94" t="s">
        <v>11</v>
      </c>
      <c r="D177" s="95">
        <v>78</v>
      </c>
      <c r="E177" s="288"/>
      <c r="F177" s="95">
        <f>D177*E177</f>
        <v>0</v>
      </c>
    </row>
    <row r="178" spans="1:6" s="96" customFormat="1">
      <c r="A178" s="92" t="s">
        <v>122</v>
      </c>
      <c r="B178" s="94" t="s">
        <v>880</v>
      </c>
      <c r="C178" s="94"/>
      <c r="D178" s="95"/>
      <c r="E178" s="288"/>
      <c r="F178" s="95"/>
    </row>
    <row r="179" spans="1:6" s="96" customFormat="1">
      <c r="A179" s="92"/>
      <c r="B179" s="94" t="s">
        <v>881</v>
      </c>
      <c r="C179" s="94"/>
      <c r="D179" s="95"/>
      <c r="E179" s="288"/>
      <c r="F179" s="95"/>
    </row>
    <row r="180" spans="1:6" s="96" customFormat="1">
      <c r="A180" s="92"/>
      <c r="B180" s="94" t="s">
        <v>882</v>
      </c>
      <c r="C180" s="94"/>
      <c r="D180" s="95"/>
      <c r="E180" s="288"/>
      <c r="F180" s="95"/>
    </row>
    <row r="181" spans="1:6" s="110" customFormat="1">
      <c r="A181" s="92"/>
      <c r="B181" s="94" t="s">
        <v>883</v>
      </c>
      <c r="C181" s="94" t="s">
        <v>340</v>
      </c>
      <c r="D181" s="95">
        <v>230</v>
      </c>
      <c r="E181" s="288"/>
      <c r="F181" s="95">
        <f>D181*E181</f>
        <v>0</v>
      </c>
    </row>
    <row r="182" spans="1:6" s="96" customFormat="1">
      <c r="A182" s="92" t="s">
        <v>411</v>
      </c>
      <c r="B182" s="94" t="s">
        <v>884</v>
      </c>
      <c r="C182" s="94"/>
      <c r="D182" s="95"/>
      <c r="E182" s="288"/>
      <c r="F182" s="95"/>
    </row>
    <row r="183" spans="1:6" s="96" customFormat="1">
      <c r="A183" s="92"/>
      <c r="B183" s="94" t="s">
        <v>885</v>
      </c>
      <c r="C183" s="94" t="s">
        <v>340</v>
      </c>
      <c r="D183" s="95">
        <v>185</v>
      </c>
      <c r="E183" s="288"/>
      <c r="F183" s="95">
        <f>D183*E183</f>
        <v>0</v>
      </c>
    </row>
    <row r="184" spans="1:6" s="96" customFormat="1">
      <c r="A184" s="92" t="s">
        <v>417</v>
      </c>
      <c r="B184" s="94" t="s">
        <v>886</v>
      </c>
      <c r="C184" s="94"/>
      <c r="D184" s="95"/>
      <c r="E184" s="288"/>
      <c r="F184" s="95"/>
    </row>
    <row r="185" spans="1:6" s="96" customFormat="1">
      <c r="A185" s="92"/>
      <c r="B185" s="94" t="s">
        <v>887</v>
      </c>
      <c r="C185" s="94" t="s">
        <v>340</v>
      </c>
      <c r="D185" s="95">
        <v>185</v>
      </c>
      <c r="E185" s="288"/>
      <c r="F185" s="95">
        <f>D185*E185</f>
        <v>0</v>
      </c>
    </row>
    <row r="186" spans="1:6" s="110" customFormat="1">
      <c r="A186" s="92" t="s">
        <v>420</v>
      </c>
      <c r="B186" s="94" t="s">
        <v>1117</v>
      </c>
      <c r="C186" s="94"/>
      <c r="D186" s="95"/>
      <c r="E186" s="288"/>
      <c r="F186" s="95"/>
    </row>
    <row r="187" spans="1:6" s="110" customFormat="1">
      <c r="A187" s="92"/>
      <c r="B187" s="94" t="s">
        <v>1118</v>
      </c>
      <c r="C187" s="94" t="s">
        <v>6</v>
      </c>
      <c r="D187" s="95">
        <v>6</v>
      </c>
      <c r="E187" s="288"/>
      <c r="F187" s="95">
        <f>D187*E187</f>
        <v>0</v>
      </c>
    </row>
    <row r="188" spans="1:6" s="96" customFormat="1">
      <c r="A188" s="92" t="s">
        <v>424</v>
      </c>
      <c r="B188" s="94" t="s">
        <v>1119</v>
      </c>
      <c r="C188" s="94"/>
      <c r="D188" s="95"/>
      <c r="E188" s="288"/>
      <c r="F188" s="95"/>
    </row>
    <row r="189" spans="1:6" s="96" customFormat="1">
      <c r="A189" s="92"/>
      <c r="B189" s="94" t="s">
        <v>1177</v>
      </c>
      <c r="C189" s="94"/>
      <c r="D189" s="95"/>
      <c r="E189" s="288"/>
      <c r="F189" s="95"/>
    </row>
    <row r="190" spans="1:6" s="96" customFormat="1">
      <c r="A190" s="92"/>
      <c r="B190" s="94" t="s">
        <v>1178</v>
      </c>
      <c r="C190" s="94"/>
      <c r="D190" s="95"/>
      <c r="E190" s="288"/>
      <c r="F190" s="95"/>
    </row>
    <row r="191" spans="1:6" s="96" customFormat="1">
      <c r="A191" s="92"/>
      <c r="B191" s="94" t="s">
        <v>1179</v>
      </c>
      <c r="C191" s="94" t="s">
        <v>6</v>
      </c>
      <c r="D191" s="95">
        <v>3</v>
      </c>
      <c r="E191" s="288"/>
      <c r="F191" s="95">
        <f>D191*E191</f>
        <v>0</v>
      </c>
    </row>
    <row r="192" spans="1:6" s="96" customFormat="1">
      <c r="A192" s="92" t="s">
        <v>428</v>
      </c>
      <c r="B192" s="94" t="s">
        <v>1122</v>
      </c>
      <c r="C192" s="94"/>
      <c r="D192" s="95"/>
      <c r="E192" s="288"/>
      <c r="F192" s="95"/>
    </row>
    <row r="193" spans="1:6" s="96" customFormat="1">
      <c r="A193" s="92"/>
      <c r="B193" s="94" t="s">
        <v>1123</v>
      </c>
      <c r="C193" s="94"/>
      <c r="D193" s="95"/>
      <c r="E193" s="288"/>
      <c r="F193" s="95"/>
    </row>
    <row r="194" spans="1:6" s="96" customFormat="1">
      <c r="A194" s="92"/>
      <c r="B194" s="94" t="s">
        <v>1124</v>
      </c>
      <c r="C194" s="94"/>
      <c r="D194" s="95"/>
      <c r="E194" s="288"/>
      <c r="F194" s="95"/>
    </row>
    <row r="195" spans="1:6" s="96" customFormat="1">
      <c r="A195" s="92"/>
      <c r="B195" s="94" t="s">
        <v>1125</v>
      </c>
      <c r="C195" s="94"/>
      <c r="D195" s="95"/>
      <c r="E195" s="288"/>
      <c r="F195" s="95"/>
    </row>
    <row r="196" spans="1:6" s="96" customFormat="1">
      <c r="A196" s="92"/>
      <c r="B196" s="94" t="s">
        <v>1126</v>
      </c>
      <c r="C196" s="94"/>
      <c r="D196" s="95"/>
      <c r="E196" s="288"/>
      <c r="F196" s="95"/>
    </row>
    <row r="197" spans="1:6" s="96" customFormat="1">
      <c r="A197" s="92"/>
      <c r="B197" s="94" t="s">
        <v>1127</v>
      </c>
      <c r="C197" s="94"/>
      <c r="D197" s="95"/>
      <c r="E197" s="288"/>
      <c r="F197" s="95"/>
    </row>
    <row r="198" spans="1:6" s="96" customFormat="1">
      <c r="A198" s="92"/>
      <c r="B198" s="94" t="s">
        <v>1128</v>
      </c>
      <c r="C198" s="94" t="s">
        <v>6</v>
      </c>
      <c r="D198" s="95">
        <v>4</v>
      </c>
      <c r="E198" s="288"/>
      <c r="F198" s="95">
        <f>D198*E198</f>
        <v>0</v>
      </c>
    </row>
    <row r="199" spans="1:6" s="96" customFormat="1">
      <c r="A199" s="92" t="s">
        <v>431</v>
      </c>
      <c r="B199" s="94" t="s">
        <v>888</v>
      </c>
      <c r="C199" s="94"/>
      <c r="D199" s="95"/>
      <c r="E199" s="288"/>
      <c r="F199" s="95"/>
    </row>
    <row r="200" spans="1:6" s="96" customFormat="1">
      <c r="A200" s="92"/>
      <c r="B200" s="94" t="s">
        <v>1659</v>
      </c>
      <c r="C200" s="94" t="s">
        <v>11</v>
      </c>
      <c r="D200" s="95">
        <v>15</v>
      </c>
      <c r="E200" s="288"/>
      <c r="F200" s="95">
        <f>D200*E200</f>
        <v>0</v>
      </c>
    </row>
    <row r="201" spans="1:6" s="96" customFormat="1">
      <c r="A201" s="92" t="s">
        <v>433</v>
      </c>
      <c r="B201" s="94" t="s">
        <v>901</v>
      </c>
      <c r="C201" s="94"/>
      <c r="D201" s="95"/>
      <c r="E201" s="288"/>
      <c r="F201" s="95"/>
    </row>
    <row r="202" spans="1:6" s="96" customFormat="1">
      <c r="A202" s="92"/>
      <c r="B202" s="94" t="s">
        <v>902</v>
      </c>
      <c r="C202" s="94" t="s">
        <v>134</v>
      </c>
      <c r="D202" s="95">
        <v>185</v>
      </c>
      <c r="E202" s="288"/>
      <c r="F202" s="95">
        <f>D202*E202</f>
        <v>0</v>
      </c>
    </row>
    <row r="203" spans="1:6" s="96" customFormat="1">
      <c r="A203" s="92" t="s">
        <v>435</v>
      </c>
      <c r="B203" s="94" t="s">
        <v>897</v>
      </c>
      <c r="C203" s="94"/>
      <c r="D203" s="95"/>
      <c r="E203" s="288"/>
      <c r="F203" s="95"/>
    </row>
    <row r="204" spans="1:6" s="96" customFormat="1">
      <c r="A204" s="92"/>
      <c r="B204" s="94" t="s">
        <v>898</v>
      </c>
      <c r="C204" s="94" t="s">
        <v>11</v>
      </c>
      <c r="D204" s="95">
        <v>1</v>
      </c>
      <c r="E204" s="288"/>
      <c r="F204" s="95">
        <f>D204*E204</f>
        <v>0</v>
      </c>
    </row>
    <row r="205" spans="1:6" s="110" customFormat="1">
      <c r="A205" s="92" t="s">
        <v>442</v>
      </c>
      <c r="B205" s="94" t="s">
        <v>1132</v>
      </c>
      <c r="C205" s="94"/>
      <c r="D205" s="95"/>
      <c r="E205" s="288"/>
      <c r="F205" s="95"/>
    </row>
    <row r="206" spans="1:6" s="110" customFormat="1" ht="13" thickBot="1">
      <c r="A206" s="92"/>
      <c r="B206" s="94" t="s">
        <v>1133</v>
      </c>
      <c r="C206" s="94" t="s">
        <v>865</v>
      </c>
      <c r="D206" s="95">
        <v>1</v>
      </c>
      <c r="E206" s="288"/>
      <c r="F206" s="95">
        <f>D206*E206</f>
        <v>0</v>
      </c>
    </row>
    <row r="207" spans="1:6" s="96" customFormat="1" ht="13" thickBot="1">
      <c r="A207" s="100"/>
      <c r="B207" s="101" t="s">
        <v>811</v>
      </c>
      <c r="C207" s="102"/>
      <c r="D207" s="103"/>
      <c r="E207" s="289"/>
      <c r="F207" s="104">
        <f>SUM(F159:F206)</f>
        <v>0</v>
      </c>
    </row>
    <row r="208" spans="1:6" s="96" customFormat="1">
      <c r="A208" s="100"/>
      <c r="B208" s="94"/>
      <c r="C208" s="94"/>
      <c r="D208" s="95"/>
      <c r="E208" s="288"/>
      <c r="F208" s="95"/>
    </row>
    <row r="209" spans="1:6" s="96" customFormat="1">
      <c r="A209" s="100" t="s">
        <v>270</v>
      </c>
      <c r="B209" s="93" t="s">
        <v>18</v>
      </c>
      <c r="C209" s="94"/>
      <c r="D209" s="95"/>
      <c r="E209" s="288"/>
      <c r="F209" s="95"/>
    </row>
    <row r="210" spans="1:6" s="96" customFormat="1">
      <c r="A210" s="100"/>
      <c r="B210" s="93"/>
      <c r="C210" s="94"/>
      <c r="D210" s="95"/>
      <c r="E210" s="288"/>
      <c r="F210" s="95"/>
    </row>
    <row r="211" spans="1:6" s="96" customFormat="1">
      <c r="A211" s="92" t="s">
        <v>272</v>
      </c>
      <c r="B211" s="94" t="s">
        <v>971</v>
      </c>
      <c r="C211" s="94"/>
      <c r="D211" s="95"/>
      <c r="E211" s="288"/>
      <c r="F211" s="95"/>
    </row>
    <row r="212" spans="1:6" s="96" customFormat="1">
      <c r="A212" s="92"/>
      <c r="B212" s="94" t="s">
        <v>972</v>
      </c>
      <c r="C212" s="94"/>
      <c r="D212" s="95"/>
      <c r="E212" s="288"/>
      <c r="F212" s="95"/>
    </row>
    <row r="213" spans="1:6" s="96" customFormat="1">
      <c r="A213" s="100"/>
      <c r="B213" s="94" t="s">
        <v>973</v>
      </c>
      <c r="C213" s="94" t="s">
        <v>865</v>
      </c>
      <c r="D213" s="95">
        <v>1</v>
      </c>
      <c r="E213" s="288"/>
      <c r="F213" s="95">
        <f>D213*E213</f>
        <v>0</v>
      </c>
    </row>
    <row r="214" spans="1:6" s="96" customFormat="1">
      <c r="A214" s="92" t="s">
        <v>276</v>
      </c>
      <c r="B214" s="94" t="s">
        <v>974</v>
      </c>
      <c r="C214" s="94"/>
      <c r="D214" s="95"/>
      <c r="E214" s="288"/>
      <c r="F214" s="95"/>
    </row>
    <row r="215" spans="1:6" s="96" customFormat="1">
      <c r="A215" s="100"/>
      <c r="B215" s="94" t="s">
        <v>975</v>
      </c>
      <c r="C215" s="94" t="s">
        <v>865</v>
      </c>
      <c r="D215" s="95">
        <v>1</v>
      </c>
      <c r="E215" s="288"/>
      <c r="F215" s="95">
        <f>D215*E215</f>
        <v>0</v>
      </c>
    </row>
    <row r="216" spans="1:6" s="96" customFormat="1">
      <c r="A216" s="92" t="s">
        <v>281</v>
      </c>
      <c r="B216" s="94" t="s">
        <v>1138</v>
      </c>
      <c r="C216" s="94"/>
      <c r="D216" s="95"/>
      <c r="E216" s="288"/>
      <c r="F216" s="95"/>
    </row>
    <row r="217" spans="1:6" s="96" customFormat="1">
      <c r="A217" s="92"/>
      <c r="B217" s="94" t="s">
        <v>976</v>
      </c>
      <c r="C217" s="94"/>
      <c r="D217" s="95"/>
      <c r="E217" s="288"/>
      <c r="F217" s="95"/>
    </row>
    <row r="218" spans="1:6" s="96" customFormat="1">
      <c r="A218" s="92"/>
      <c r="B218" s="94" t="s">
        <v>977</v>
      </c>
      <c r="C218" s="94"/>
      <c r="D218" s="95">
        <v>1</v>
      </c>
      <c r="E218" s="288"/>
      <c r="F218" s="95">
        <f>D218*E218</f>
        <v>0</v>
      </c>
    </row>
    <row r="219" spans="1:6" s="96" customFormat="1">
      <c r="A219" s="92" t="s">
        <v>292</v>
      </c>
      <c r="B219" s="94" t="s">
        <v>1140</v>
      </c>
      <c r="C219" s="94"/>
      <c r="D219" s="95"/>
      <c r="E219" s="288"/>
      <c r="F219" s="95"/>
    </row>
    <row r="220" spans="1:6" s="96" customFormat="1" ht="13" thickBot="1">
      <c r="A220" s="92"/>
      <c r="B220" s="94" t="s">
        <v>979</v>
      </c>
      <c r="C220" s="94" t="s">
        <v>865</v>
      </c>
      <c r="D220" s="95">
        <v>1</v>
      </c>
      <c r="E220" s="288"/>
      <c r="F220" s="95">
        <f>D220*E220</f>
        <v>0</v>
      </c>
    </row>
    <row r="221" spans="1:6" s="96" customFormat="1" ht="13" thickBot="1">
      <c r="A221" s="100"/>
      <c r="B221" s="101" t="s">
        <v>19</v>
      </c>
      <c r="C221" s="102"/>
      <c r="D221" s="103"/>
      <c r="E221" s="289"/>
      <c r="F221" s="104">
        <f>SUM(F209:F220)</f>
        <v>0</v>
      </c>
    </row>
    <row r="222" spans="1:6" s="96" customFormat="1">
      <c r="A222" s="100"/>
      <c r="B222" s="94"/>
      <c r="C222" s="94"/>
      <c r="D222" s="95"/>
      <c r="E222" s="288"/>
      <c r="F222" s="95"/>
    </row>
    <row r="223" spans="1:6" s="96" customFormat="1">
      <c r="A223" s="100" t="s">
        <v>336</v>
      </c>
      <c r="B223" s="93" t="s">
        <v>983</v>
      </c>
      <c r="C223" s="94"/>
      <c r="D223" s="95"/>
      <c r="E223" s="288"/>
      <c r="F223" s="95"/>
    </row>
    <row r="224" spans="1:6" s="96" customFormat="1">
      <c r="A224" s="100"/>
      <c r="B224" s="93"/>
      <c r="C224" s="94"/>
      <c r="D224" s="95"/>
      <c r="E224" s="288"/>
      <c r="F224" s="95"/>
    </row>
    <row r="225" spans="1:6" s="96" customFormat="1">
      <c r="A225" s="92" t="s">
        <v>337</v>
      </c>
      <c r="B225" s="94" t="s">
        <v>1180</v>
      </c>
      <c r="C225" s="94"/>
      <c r="D225" s="95"/>
      <c r="E225" s="288"/>
      <c r="F225" s="95"/>
    </row>
    <row r="226" spans="1:6" s="96" customFormat="1">
      <c r="A226" s="92"/>
      <c r="B226" s="94" t="s">
        <v>1181</v>
      </c>
      <c r="C226" s="94" t="s">
        <v>865</v>
      </c>
      <c r="D226" s="95">
        <v>1</v>
      </c>
      <c r="E226" s="288"/>
      <c r="F226" s="95">
        <f>D226*E226</f>
        <v>0</v>
      </c>
    </row>
    <row r="227" spans="1:6" s="96" customFormat="1">
      <c r="A227" s="92" t="s">
        <v>341</v>
      </c>
      <c r="B227" s="94" t="s">
        <v>1182</v>
      </c>
      <c r="C227" s="94"/>
      <c r="D227" s="95"/>
      <c r="E227" s="288"/>
      <c r="F227" s="95"/>
    </row>
    <row r="228" spans="1:6" s="96" customFormat="1">
      <c r="A228" s="92"/>
      <c r="B228" s="94" t="s">
        <v>1183</v>
      </c>
      <c r="C228" s="94"/>
      <c r="D228" s="95"/>
      <c r="E228" s="288"/>
      <c r="F228" s="95"/>
    </row>
    <row r="229" spans="1:6" s="96" customFormat="1">
      <c r="A229" s="92"/>
      <c r="B229" s="94" t="s">
        <v>1184</v>
      </c>
      <c r="C229" s="94" t="s">
        <v>865</v>
      </c>
      <c r="D229" s="95">
        <v>1</v>
      </c>
      <c r="E229" s="288"/>
      <c r="F229" s="95">
        <f>D229*E229</f>
        <v>0</v>
      </c>
    </row>
    <row r="230" spans="1:6" s="96" customFormat="1">
      <c r="A230" s="92" t="s">
        <v>343</v>
      </c>
      <c r="B230" s="94" t="s">
        <v>1185</v>
      </c>
      <c r="C230" s="94"/>
      <c r="D230" s="95"/>
      <c r="E230" s="288"/>
      <c r="F230" s="95"/>
    </row>
    <row r="231" spans="1:6" s="96" customFormat="1">
      <c r="A231" s="92"/>
      <c r="B231" s="94" t="s">
        <v>1186</v>
      </c>
      <c r="C231" s="94"/>
      <c r="D231" s="95"/>
      <c r="E231" s="288"/>
      <c r="F231" s="95"/>
    </row>
    <row r="232" spans="1:6" s="96" customFormat="1">
      <c r="A232" s="92"/>
      <c r="B232" s="94" t="s">
        <v>1187</v>
      </c>
      <c r="C232" s="94" t="s">
        <v>865</v>
      </c>
      <c r="D232" s="95">
        <v>1</v>
      </c>
      <c r="E232" s="288"/>
      <c r="F232" s="95">
        <f>D232*E232</f>
        <v>0</v>
      </c>
    </row>
    <row r="233" spans="1:6" s="110" customFormat="1">
      <c r="A233" s="92" t="s">
        <v>621</v>
      </c>
      <c r="B233" s="94" t="s">
        <v>1150</v>
      </c>
      <c r="C233" s="94"/>
      <c r="D233" s="95"/>
      <c r="E233" s="288"/>
      <c r="F233" s="95"/>
    </row>
    <row r="234" spans="1:6" s="110" customFormat="1">
      <c r="A234" s="92"/>
      <c r="B234" s="94" t="s">
        <v>1151</v>
      </c>
      <c r="C234" s="94" t="s">
        <v>780</v>
      </c>
      <c r="D234" s="95">
        <v>7</v>
      </c>
      <c r="E234" s="288"/>
      <c r="F234" s="95">
        <f>D234*E234</f>
        <v>0</v>
      </c>
    </row>
    <row r="235" spans="1:6" s="96" customFormat="1">
      <c r="A235" s="92" t="s">
        <v>622</v>
      </c>
      <c r="B235" s="94" t="s">
        <v>988</v>
      </c>
      <c r="C235" s="94" t="s">
        <v>37</v>
      </c>
      <c r="D235" s="95">
        <v>1</v>
      </c>
      <c r="E235" s="288"/>
      <c r="F235" s="95">
        <f>D235*E235</f>
        <v>0</v>
      </c>
    </row>
    <row r="236" spans="1:6" s="110" customFormat="1">
      <c r="A236" s="92" t="s">
        <v>1188</v>
      </c>
      <c r="B236" s="94" t="s">
        <v>1153</v>
      </c>
      <c r="C236" s="94"/>
      <c r="D236" s="95"/>
      <c r="E236" s="95"/>
      <c r="F236" s="95"/>
    </row>
    <row r="237" spans="1:6" s="110" customFormat="1">
      <c r="A237" s="92"/>
      <c r="B237" s="94" t="s">
        <v>1154</v>
      </c>
      <c r="C237" s="94"/>
      <c r="D237" s="95"/>
      <c r="E237" s="95"/>
      <c r="F237" s="95"/>
    </row>
    <row r="238" spans="1:6" s="110" customFormat="1">
      <c r="A238" s="92"/>
      <c r="B238" s="94" t="s">
        <v>1155</v>
      </c>
      <c r="C238" s="94"/>
      <c r="D238" s="95"/>
      <c r="E238" s="95"/>
      <c r="F238" s="95"/>
    </row>
    <row r="239" spans="1:6" s="110" customFormat="1" ht="13" thickBot="1">
      <c r="A239" s="92"/>
      <c r="B239" s="94" t="s">
        <v>1156</v>
      </c>
      <c r="C239" s="94"/>
      <c r="D239" s="95"/>
      <c r="E239" s="95"/>
      <c r="F239" s="95"/>
    </row>
    <row r="240" spans="1:6" s="96" customFormat="1" ht="13" thickBot="1">
      <c r="A240" s="100"/>
      <c r="B240" s="101" t="s">
        <v>989</v>
      </c>
      <c r="C240" s="102"/>
      <c r="D240" s="103"/>
      <c r="E240" s="103"/>
      <c r="F240" s="104">
        <f>SUM(F223:F235)</f>
        <v>0</v>
      </c>
    </row>
    <row r="241" spans="1:6" s="96" customFormat="1">
      <c r="A241" s="100"/>
      <c r="B241" s="94"/>
      <c r="C241" s="94"/>
      <c r="D241" s="95"/>
      <c r="E241" s="95"/>
      <c r="F241" s="95"/>
    </row>
    <row r="242" spans="1:6" s="96" customFormat="1" ht="11.25" customHeight="1">
      <c r="A242" s="100"/>
      <c r="B242" s="93" t="s">
        <v>1</v>
      </c>
      <c r="C242" s="94"/>
      <c r="D242" s="95"/>
      <c r="E242" s="95"/>
      <c r="F242" s="95"/>
    </row>
    <row r="243" spans="1:6" s="96" customFormat="1">
      <c r="A243" s="100"/>
      <c r="B243" s="93"/>
      <c r="C243" s="94"/>
      <c r="D243" s="95"/>
      <c r="E243" s="95"/>
      <c r="F243" s="95"/>
    </row>
    <row r="244" spans="1:6" s="96" customFormat="1">
      <c r="A244" s="105" t="str">
        <f>A7</f>
        <v>1.00</v>
      </c>
      <c r="B244" s="106" t="str">
        <f>B7</f>
        <v>RAZSVETLJAVA</v>
      </c>
      <c r="C244" s="94"/>
      <c r="D244" s="95"/>
      <c r="E244" s="95"/>
      <c r="F244" s="95">
        <f>F103</f>
        <v>0</v>
      </c>
    </row>
    <row r="245" spans="1:6" s="96" customFormat="1">
      <c r="A245" s="105"/>
      <c r="B245" s="106"/>
      <c r="C245" s="94"/>
      <c r="D245" s="95"/>
      <c r="E245" s="95"/>
      <c r="F245" s="95"/>
    </row>
    <row r="246" spans="1:6" s="96" customFormat="1">
      <c r="A246" s="105" t="str">
        <f>A105</f>
        <v>2.00</v>
      </c>
      <c r="B246" s="106" t="str">
        <f>B105</f>
        <v>INSTALACIJSKI MATERIAL</v>
      </c>
      <c r="C246" s="94"/>
      <c r="D246" s="95"/>
      <c r="E246" s="95"/>
      <c r="F246" s="95">
        <f>F124</f>
        <v>0</v>
      </c>
    </row>
    <row r="247" spans="1:6" s="96" customFormat="1">
      <c r="A247" s="105"/>
      <c r="B247" s="106"/>
      <c r="C247" s="94"/>
      <c r="D247" s="95"/>
      <c r="E247" s="95"/>
      <c r="F247" s="95"/>
    </row>
    <row r="248" spans="1:6" s="96" customFormat="1">
      <c r="A248" s="105" t="str">
        <f>A126</f>
        <v>3.00</v>
      </c>
      <c r="B248" s="106" t="str">
        <f>B126</f>
        <v>KABLI IN IZVODI</v>
      </c>
      <c r="C248" s="94"/>
      <c r="D248" s="95"/>
      <c r="E248" s="95"/>
      <c r="F248" s="95">
        <f>F140</f>
        <v>0</v>
      </c>
    </row>
    <row r="249" spans="1:6" s="96" customFormat="1">
      <c r="A249" s="105"/>
      <c r="B249" s="106"/>
      <c r="C249" s="94"/>
      <c r="D249" s="95"/>
      <c r="E249" s="95"/>
      <c r="F249" s="95"/>
    </row>
    <row r="250" spans="1:6" s="96" customFormat="1">
      <c r="A250" s="105" t="str">
        <f>A143</f>
        <v>4.00</v>
      </c>
      <c r="B250" s="106" t="str">
        <f>B143</f>
        <v>STRELOVODNA NAPRAVA</v>
      </c>
      <c r="C250" s="94"/>
      <c r="D250" s="95"/>
      <c r="E250" s="95"/>
      <c r="F250" s="95">
        <f>F157</f>
        <v>0</v>
      </c>
    </row>
    <row r="251" spans="1:6" s="96" customFormat="1">
      <c r="A251" s="105"/>
      <c r="B251" s="106"/>
      <c r="C251" s="94"/>
      <c r="D251" s="95"/>
      <c r="E251" s="95"/>
      <c r="F251" s="95"/>
    </row>
    <row r="252" spans="1:6" s="96" customFormat="1">
      <c r="A252" s="105" t="str">
        <f>A159</f>
        <v>5.00</v>
      </c>
      <c r="B252" s="106" t="str">
        <f>B159</f>
        <v>GRADBENA DELA</v>
      </c>
      <c r="C252" s="94"/>
      <c r="D252" s="95"/>
      <c r="E252" s="95"/>
      <c r="F252" s="95">
        <f>F207</f>
        <v>0</v>
      </c>
    </row>
    <row r="253" spans="1:6" s="96" customFormat="1">
      <c r="A253" s="105"/>
      <c r="B253" s="106"/>
      <c r="C253" s="94"/>
      <c r="D253" s="95"/>
      <c r="E253" s="95"/>
      <c r="F253" s="95"/>
    </row>
    <row r="254" spans="1:6" s="96" customFormat="1">
      <c r="A254" s="105" t="str">
        <f>A209</f>
        <v>6.00</v>
      </c>
      <c r="B254" s="106" t="str">
        <f>B209</f>
        <v>TUJE STORITVE</v>
      </c>
      <c r="C254" s="94"/>
      <c r="D254" s="95"/>
      <c r="E254" s="95"/>
      <c r="F254" s="95">
        <f>F221</f>
        <v>0</v>
      </c>
    </row>
    <row r="255" spans="1:6" s="96" customFormat="1">
      <c r="A255" s="105"/>
      <c r="B255" s="106"/>
      <c r="C255" s="94"/>
      <c r="D255" s="95"/>
      <c r="E255" s="95"/>
      <c r="F255" s="95"/>
    </row>
    <row r="256" spans="1:6" s="96" customFormat="1">
      <c r="A256" s="105" t="str">
        <f>A223</f>
        <v>7.00</v>
      </c>
      <c r="B256" s="106" t="str">
        <f>B223</f>
        <v>OSTALO</v>
      </c>
      <c r="C256" s="94"/>
      <c r="D256" s="95"/>
      <c r="E256" s="95"/>
      <c r="F256" s="95">
        <f>F240</f>
        <v>0</v>
      </c>
    </row>
    <row r="257" spans="1:6" s="96" customFormat="1" ht="13" thickBot="1">
      <c r="A257" s="105"/>
      <c r="B257" s="106"/>
      <c r="C257" s="94"/>
      <c r="D257" s="95"/>
      <c r="E257" s="95"/>
      <c r="F257" s="95"/>
    </row>
    <row r="258" spans="1:6" s="96" customFormat="1" ht="13" thickBot="1">
      <c r="A258" s="100"/>
      <c r="B258" s="101" t="s">
        <v>2</v>
      </c>
      <c r="C258" s="102"/>
      <c r="D258" s="103"/>
      <c r="E258" s="103"/>
      <c r="F258" s="104">
        <f>SUM(F242:F257)</f>
        <v>0</v>
      </c>
    </row>
    <row r="259" spans="1:6" s="96" customFormat="1" ht="13" thickBot="1">
      <c r="A259" s="100"/>
      <c r="B259" s="94" t="s">
        <v>125</v>
      </c>
      <c r="C259" s="94"/>
      <c r="D259" s="95"/>
      <c r="E259" s="95"/>
      <c r="F259" s="95">
        <f>F258*0.22</f>
        <v>0</v>
      </c>
    </row>
    <row r="260" spans="1:6" s="96" customFormat="1" ht="13" thickBot="1">
      <c r="A260" s="100"/>
      <c r="B260" s="101" t="s">
        <v>38</v>
      </c>
      <c r="C260" s="102"/>
      <c r="D260" s="103"/>
      <c r="E260" s="103"/>
      <c r="F260" s="104">
        <f>SUM(F258:F259)</f>
        <v>0</v>
      </c>
    </row>
    <row r="261" spans="1:6" s="96" customFormat="1">
      <c r="A261" s="92"/>
      <c r="B261" s="94"/>
      <c r="C261" s="94"/>
      <c r="D261" s="95"/>
      <c r="E261" s="95"/>
      <c r="F261" s="95"/>
    </row>
    <row r="262" spans="1:6" s="96" customFormat="1">
      <c r="A262" s="92"/>
      <c r="B262" s="94"/>
      <c r="C262" s="94"/>
      <c r="D262" s="95"/>
      <c r="E262" s="95"/>
      <c r="F262" s="95"/>
    </row>
    <row r="263" spans="1:6" s="96" customFormat="1">
      <c r="A263" s="92"/>
      <c r="B263" s="94"/>
      <c r="C263" s="94"/>
      <c r="D263" s="95"/>
      <c r="E263" s="95"/>
      <c r="F263" s="95"/>
    </row>
    <row r="264" spans="1:6" s="96" customFormat="1">
      <c r="A264" s="92"/>
      <c r="B264" s="94"/>
      <c r="C264" s="94"/>
      <c r="D264" s="95"/>
      <c r="E264" s="95"/>
      <c r="F264" s="95"/>
    </row>
    <row r="265" spans="1:6" s="96" customFormat="1">
      <c r="A265" s="92"/>
      <c r="B265" s="94"/>
      <c r="C265" s="94"/>
      <c r="D265" s="95"/>
      <c r="E265" s="95"/>
      <c r="F265" s="95"/>
    </row>
    <row r="266" spans="1:6" s="96" customFormat="1">
      <c r="A266" s="92"/>
      <c r="B266" s="94"/>
      <c r="C266" s="94"/>
      <c r="D266" s="95"/>
      <c r="E266" s="95"/>
      <c r="F266" s="95"/>
    </row>
    <row r="267" spans="1:6" s="96" customFormat="1">
      <c r="A267" s="92"/>
      <c r="B267" s="94"/>
      <c r="C267" s="94"/>
      <c r="D267" s="95"/>
      <c r="E267" s="95"/>
      <c r="F267" s="95"/>
    </row>
    <row r="268" spans="1:6" s="96" customFormat="1">
      <c r="A268" s="92"/>
      <c r="B268" s="94"/>
      <c r="C268" s="94"/>
      <c r="D268" s="95"/>
      <c r="E268" s="95"/>
      <c r="F268" s="95"/>
    </row>
    <row r="269" spans="1:6" s="96" customFormat="1">
      <c r="A269" s="92"/>
      <c r="B269" s="94"/>
      <c r="C269" s="94"/>
      <c r="D269" s="95"/>
      <c r="E269" s="95"/>
      <c r="F269" s="95"/>
    </row>
    <row r="270" spans="1:6" s="96" customFormat="1">
      <c r="A270" s="92"/>
      <c r="B270" s="94"/>
      <c r="C270" s="94"/>
      <c r="D270" s="95"/>
      <c r="E270" s="95"/>
      <c r="F270" s="95"/>
    </row>
    <row r="271" spans="1:6" s="96" customFormat="1">
      <c r="A271" s="92"/>
      <c r="B271" s="94"/>
      <c r="C271" s="94"/>
      <c r="D271" s="95"/>
      <c r="E271" s="95"/>
      <c r="F271" s="95"/>
    </row>
    <row r="272" spans="1:6" s="96" customFormat="1">
      <c r="A272" s="92"/>
      <c r="B272" s="94"/>
      <c r="C272" s="94"/>
      <c r="D272" s="95"/>
      <c r="E272" s="95"/>
      <c r="F272" s="95"/>
    </row>
    <row r="273" spans="1:6" s="96" customFormat="1">
      <c r="A273" s="92"/>
      <c r="B273" s="94"/>
      <c r="C273" s="94"/>
      <c r="D273" s="95"/>
      <c r="E273" s="95"/>
      <c r="F273" s="95"/>
    </row>
    <row r="274" spans="1:6" s="96" customFormat="1">
      <c r="A274" s="92"/>
      <c r="B274" s="94"/>
      <c r="C274" s="94"/>
      <c r="D274" s="95"/>
      <c r="E274" s="95"/>
      <c r="F274" s="95"/>
    </row>
    <row r="275" spans="1:6" s="96" customFormat="1">
      <c r="A275" s="92"/>
      <c r="B275" s="94"/>
      <c r="C275" s="94"/>
      <c r="D275" s="95"/>
      <c r="E275" s="95"/>
      <c r="F275" s="95"/>
    </row>
    <row r="276" spans="1:6" s="96" customFormat="1">
      <c r="A276" s="92"/>
      <c r="B276" s="94"/>
      <c r="C276" s="94"/>
      <c r="D276" s="95"/>
      <c r="E276" s="95"/>
      <c r="F276" s="95"/>
    </row>
    <row r="277" spans="1:6" s="96" customFormat="1">
      <c r="A277" s="92"/>
      <c r="B277" s="94"/>
      <c r="C277" s="94"/>
      <c r="D277" s="95"/>
      <c r="E277" s="95"/>
      <c r="F277" s="95"/>
    </row>
    <row r="278" spans="1:6" s="96" customFormat="1">
      <c r="A278" s="92"/>
      <c r="B278" s="94"/>
      <c r="C278" s="94"/>
      <c r="D278" s="95"/>
      <c r="E278" s="95"/>
      <c r="F278" s="95"/>
    </row>
    <row r="279" spans="1:6" s="96" customFormat="1">
      <c r="A279" s="92"/>
      <c r="B279" s="94"/>
      <c r="C279" s="94"/>
      <c r="D279" s="95"/>
      <c r="E279" s="95"/>
      <c r="F279" s="95"/>
    </row>
    <row r="280" spans="1:6" s="96" customFormat="1">
      <c r="A280" s="92"/>
      <c r="B280" s="94"/>
      <c r="C280" s="94"/>
      <c r="D280" s="95"/>
      <c r="E280" s="95"/>
      <c r="F280" s="95"/>
    </row>
    <row r="281" spans="1:6" s="96" customFormat="1">
      <c r="A281" s="92"/>
      <c r="B281" s="94"/>
      <c r="C281" s="94"/>
      <c r="D281" s="95"/>
      <c r="E281" s="95"/>
      <c r="F281" s="95"/>
    </row>
    <row r="282" spans="1:6" s="96" customFormat="1">
      <c r="A282" s="92"/>
      <c r="B282" s="94"/>
      <c r="C282" s="94"/>
      <c r="D282" s="95"/>
      <c r="E282" s="95"/>
      <c r="F282" s="95"/>
    </row>
    <row r="283" spans="1:6" s="96" customFormat="1">
      <c r="A283" s="92"/>
      <c r="B283" s="94"/>
      <c r="C283" s="94"/>
      <c r="D283" s="95"/>
      <c r="E283" s="95"/>
      <c r="F283" s="95"/>
    </row>
    <row r="284" spans="1:6" s="96" customFormat="1">
      <c r="A284" s="92"/>
      <c r="B284" s="94"/>
      <c r="C284" s="94"/>
      <c r="D284" s="95"/>
      <c r="E284" s="95"/>
      <c r="F284" s="95"/>
    </row>
    <row r="285" spans="1:6" s="96" customFormat="1">
      <c r="A285" s="92"/>
      <c r="B285" s="94"/>
      <c r="C285" s="94"/>
      <c r="D285" s="95"/>
      <c r="E285" s="95"/>
      <c r="F285" s="95"/>
    </row>
    <row r="286" spans="1:6" s="96" customFormat="1">
      <c r="A286" s="92"/>
      <c r="B286" s="94"/>
      <c r="C286" s="94"/>
      <c r="D286" s="95"/>
      <c r="E286" s="95"/>
      <c r="F286" s="95"/>
    </row>
    <row r="287" spans="1:6" s="96" customFormat="1">
      <c r="A287" s="92"/>
      <c r="B287" s="94"/>
      <c r="C287" s="94"/>
      <c r="D287" s="95"/>
      <c r="E287" s="95"/>
      <c r="F287" s="95"/>
    </row>
    <row r="288" spans="1:6" s="96" customFormat="1">
      <c r="A288" s="92"/>
      <c r="B288" s="94"/>
      <c r="C288" s="94"/>
      <c r="D288" s="95"/>
      <c r="E288" s="95"/>
      <c r="F288" s="95"/>
    </row>
    <row r="289" spans="1:6" s="96" customFormat="1">
      <c r="A289" s="92"/>
      <c r="B289" s="94"/>
      <c r="C289" s="94"/>
      <c r="D289" s="95"/>
      <c r="E289" s="95"/>
      <c r="F289" s="95"/>
    </row>
    <row r="290" spans="1:6" s="96" customFormat="1">
      <c r="A290" s="92"/>
      <c r="B290" s="94"/>
      <c r="C290" s="94"/>
      <c r="D290" s="95"/>
      <c r="E290" s="95"/>
      <c r="F290" s="95"/>
    </row>
    <row r="291" spans="1:6" s="96" customFormat="1">
      <c r="A291" s="92"/>
      <c r="B291" s="94"/>
      <c r="C291" s="94"/>
      <c r="D291" s="95"/>
      <c r="E291" s="95"/>
      <c r="F291" s="95"/>
    </row>
    <row r="292" spans="1:6" s="96" customFormat="1">
      <c r="A292" s="92"/>
      <c r="B292" s="94"/>
      <c r="C292" s="94"/>
      <c r="D292" s="95"/>
      <c r="E292" s="95"/>
      <c r="F292" s="95"/>
    </row>
    <row r="293" spans="1:6" s="96" customFormat="1">
      <c r="A293" s="105"/>
      <c r="B293" s="106"/>
      <c r="C293" s="94"/>
      <c r="D293" s="95"/>
      <c r="E293" s="95"/>
      <c r="F293" s="95"/>
    </row>
    <row r="294" spans="1:6" s="96" customFormat="1">
      <c r="A294" s="105"/>
      <c r="B294" s="106"/>
      <c r="C294" s="94"/>
      <c r="D294" s="95"/>
      <c r="E294" s="95"/>
      <c r="F294" s="95"/>
    </row>
    <row r="295" spans="1:6" s="96" customFormat="1">
      <c r="A295" s="105"/>
      <c r="B295" s="106"/>
      <c r="C295" s="94"/>
      <c r="D295" s="95"/>
      <c r="E295" s="95"/>
      <c r="F295" s="95"/>
    </row>
    <row r="296" spans="1:6" s="96" customFormat="1">
      <c r="A296" s="92"/>
      <c r="B296" s="94"/>
      <c r="C296" s="94"/>
      <c r="D296" s="95"/>
      <c r="E296" s="95"/>
      <c r="F296" s="95"/>
    </row>
    <row r="297" spans="1:6" s="96" customFormat="1">
      <c r="A297" s="92"/>
      <c r="B297" s="94"/>
      <c r="C297" s="94"/>
      <c r="D297" s="95"/>
      <c r="E297" s="95"/>
      <c r="F297" s="95"/>
    </row>
    <row r="298" spans="1:6" s="96" customFormat="1">
      <c r="A298" s="92"/>
      <c r="B298" s="94"/>
      <c r="C298" s="94"/>
      <c r="D298" s="95"/>
      <c r="E298" s="95"/>
      <c r="F298" s="95"/>
    </row>
    <row r="299" spans="1:6" s="96" customFormat="1">
      <c r="A299" s="92"/>
      <c r="B299" s="94"/>
      <c r="C299" s="94"/>
      <c r="D299" s="95"/>
      <c r="E299" s="95"/>
      <c r="F299" s="95"/>
    </row>
    <row r="300" spans="1:6" s="96" customFormat="1">
      <c r="A300" s="92"/>
      <c r="B300" s="94"/>
      <c r="C300" s="94"/>
      <c r="D300" s="95"/>
      <c r="E300" s="95"/>
      <c r="F300" s="95"/>
    </row>
    <row r="301" spans="1:6" s="96" customFormat="1">
      <c r="A301" s="92"/>
      <c r="B301" s="94"/>
      <c r="C301" s="94"/>
      <c r="D301" s="95"/>
      <c r="E301" s="95"/>
      <c r="F301" s="95"/>
    </row>
    <row r="302" spans="1:6" s="96" customFormat="1">
      <c r="A302" s="92"/>
      <c r="B302" s="94"/>
      <c r="C302" s="94"/>
      <c r="D302" s="95"/>
      <c r="E302" s="95"/>
      <c r="F302" s="95"/>
    </row>
    <row r="303" spans="1:6" s="96" customFormat="1">
      <c r="A303" s="92"/>
      <c r="B303" s="94"/>
      <c r="C303" s="94"/>
      <c r="D303" s="95"/>
      <c r="E303" s="95"/>
      <c r="F303" s="95"/>
    </row>
    <row r="304" spans="1:6" s="96" customFormat="1">
      <c r="A304" s="92"/>
      <c r="B304" s="94"/>
      <c r="C304" s="94"/>
      <c r="D304" s="95"/>
      <c r="E304" s="95"/>
      <c r="F304" s="95"/>
    </row>
    <row r="305" spans="1:6" s="96" customFormat="1">
      <c r="A305" s="92"/>
      <c r="B305" s="94"/>
      <c r="C305" s="94"/>
      <c r="D305" s="95"/>
      <c r="E305" s="95"/>
      <c r="F305" s="95"/>
    </row>
    <row r="306" spans="1:6" s="96" customFormat="1">
      <c r="A306" s="92"/>
      <c r="B306" s="94"/>
      <c r="C306" s="94"/>
      <c r="D306" s="95"/>
      <c r="E306" s="95"/>
      <c r="F306" s="95"/>
    </row>
    <row r="307" spans="1:6" s="96" customFormat="1">
      <c r="A307" s="92"/>
      <c r="B307" s="94"/>
      <c r="C307" s="94"/>
      <c r="D307" s="95"/>
      <c r="E307" s="95"/>
      <c r="F307" s="95"/>
    </row>
    <row r="308" spans="1:6" s="96" customFormat="1">
      <c r="A308" s="92"/>
      <c r="B308" s="94"/>
      <c r="C308" s="94"/>
      <c r="D308" s="95"/>
      <c r="E308" s="95"/>
      <c r="F308" s="95"/>
    </row>
    <row r="309" spans="1:6" s="96" customFormat="1">
      <c r="A309" s="92"/>
      <c r="B309" s="94"/>
      <c r="C309" s="94"/>
      <c r="D309" s="95"/>
      <c r="E309" s="95"/>
      <c r="F309" s="95"/>
    </row>
    <row r="310" spans="1:6" s="96" customFormat="1">
      <c r="A310" s="92"/>
      <c r="B310" s="94"/>
      <c r="C310" s="94"/>
      <c r="D310" s="95"/>
      <c r="E310" s="95"/>
      <c r="F310" s="95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245"/>
  <sheetViews>
    <sheetView view="pageBreakPreview" topLeftCell="A181" zoomScaleNormal="100" zoomScaleSheetLayoutView="100" workbookViewId="0">
      <selection activeCell="E175" sqref="E10:E175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 customWidth="1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 customWidth="1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 customWidth="1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 customWidth="1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 customWidth="1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 customWidth="1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 customWidth="1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 customWidth="1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 customWidth="1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 customWidth="1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 customWidth="1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 customWidth="1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 customWidth="1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 customWidth="1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 customWidth="1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 customWidth="1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 customWidth="1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 customWidth="1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 customWidth="1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 customWidth="1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 customWidth="1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 customWidth="1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 customWidth="1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 customWidth="1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 customWidth="1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 customWidth="1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 customWidth="1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 customWidth="1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 customWidth="1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 customWidth="1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 customWidth="1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 customWidth="1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 customWidth="1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 customWidth="1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 customWidth="1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 customWidth="1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 customWidth="1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 customWidth="1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 customWidth="1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 customWidth="1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 customWidth="1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 customWidth="1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 customWidth="1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 customWidth="1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 customWidth="1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 customWidth="1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 customWidth="1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 customWidth="1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 customWidth="1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 customWidth="1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 customWidth="1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 customWidth="1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 customWidth="1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 customWidth="1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 customWidth="1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 customWidth="1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 customWidth="1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 customWidth="1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 customWidth="1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 customWidth="1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 customWidth="1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 customWidth="1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 customWidth="1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 customWidth="1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 s="96" customFormat="1">
      <c r="A1" s="92"/>
      <c r="B1" s="93" t="s">
        <v>850</v>
      </c>
      <c r="C1" s="94"/>
      <c r="D1" s="95"/>
      <c r="E1" s="95"/>
      <c r="F1" s="95"/>
    </row>
    <row r="2" spans="1:6" s="96" customFormat="1">
      <c r="A2" s="92"/>
      <c r="B2" s="93" t="s">
        <v>851</v>
      </c>
      <c r="C2" s="94"/>
      <c r="D2" s="95"/>
      <c r="E2" s="95"/>
      <c r="F2" s="95"/>
    </row>
    <row r="3" spans="1:6" s="96" customFormat="1">
      <c r="A3" s="92"/>
      <c r="B3" s="93" t="s">
        <v>852</v>
      </c>
      <c r="C3" s="94"/>
      <c r="D3" s="95"/>
      <c r="E3" s="95"/>
      <c r="F3" s="95"/>
    </row>
    <row r="4" spans="1:6" s="96" customFormat="1">
      <c r="A4" s="92"/>
      <c r="B4" s="93"/>
      <c r="C4" s="94"/>
      <c r="D4" s="95"/>
      <c r="E4" s="95"/>
      <c r="F4" s="95"/>
    </row>
    <row r="5" spans="1:6" s="99" customFormat="1">
      <c r="A5" s="97" t="s">
        <v>853</v>
      </c>
      <c r="B5" s="97" t="s">
        <v>854</v>
      </c>
      <c r="C5" s="97" t="s">
        <v>855</v>
      </c>
      <c r="D5" s="98" t="s">
        <v>686</v>
      </c>
      <c r="E5" s="98" t="s">
        <v>856</v>
      </c>
      <c r="F5" s="98" t="s">
        <v>857</v>
      </c>
    </row>
    <row r="6" spans="1:6" s="99" customFormat="1">
      <c r="A6" s="97"/>
      <c r="B6" s="97"/>
      <c r="C6" s="97"/>
      <c r="D6" s="98"/>
      <c r="E6" s="98"/>
      <c r="F6" s="98"/>
    </row>
    <row r="7" spans="1:6" s="96" customFormat="1">
      <c r="A7" s="100" t="s">
        <v>0</v>
      </c>
      <c r="B7" s="93" t="s">
        <v>858</v>
      </c>
      <c r="C7" s="94"/>
      <c r="D7" s="95"/>
      <c r="E7" s="95"/>
      <c r="F7" s="95"/>
    </row>
    <row r="8" spans="1:6" s="96" customFormat="1">
      <c r="A8" s="100"/>
      <c r="B8" s="93"/>
      <c r="C8" s="94"/>
      <c r="D8" s="95"/>
      <c r="E8" s="95"/>
      <c r="F8" s="95"/>
    </row>
    <row r="9" spans="1:6" s="96" customFormat="1">
      <c r="A9" s="92" t="s">
        <v>77</v>
      </c>
      <c r="B9" s="94" t="s">
        <v>859</v>
      </c>
      <c r="C9" s="94"/>
      <c r="D9" s="95"/>
      <c r="E9" s="95"/>
      <c r="F9" s="95"/>
    </row>
    <row r="10" spans="1:6" s="96" customFormat="1">
      <c r="A10" s="92"/>
      <c r="B10" s="94" t="s">
        <v>860</v>
      </c>
      <c r="C10" s="94" t="s">
        <v>340</v>
      </c>
      <c r="D10" s="95">
        <v>20</v>
      </c>
      <c r="E10" s="288"/>
      <c r="F10" s="95">
        <f>D10*E10</f>
        <v>0</v>
      </c>
    </row>
    <row r="11" spans="1:6" s="96" customFormat="1">
      <c r="A11" s="92"/>
      <c r="B11" s="94"/>
      <c r="C11" s="94"/>
      <c r="D11" s="95"/>
      <c r="E11" s="288"/>
      <c r="F11" s="95"/>
    </row>
    <row r="12" spans="1:6" s="96" customFormat="1">
      <c r="A12" s="92" t="s">
        <v>85</v>
      </c>
      <c r="B12" s="94" t="s">
        <v>861</v>
      </c>
      <c r="C12" s="94"/>
      <c r="D12" s="95"/>
      <c r="E12" s="288"/>
      <c r="F12" s="95"/>
    </row>
    <row r="13" spans="1:6" s="96" customFormat="1">
      <c r="A13" s="92"/>
      <c r="B13" s="94" t="s">
        <v>862</v>
      </c>
      <c r="C13" s="94"/>
      <c r="D13" s="95"/>
      <c r="E13" s="288"/>
      <c r="F13" s="95"/>
    </row>
    <row r="14" spans="1:6" s="96" customFormat="1">
      <c r="A14" s="92"/>
      <c r="B14" s="94" t="s">
        <v>860</v>
      </c>
      <c r="C14" s="94" t="s">
        <v>340</v>
      </c>
      <c r="D14" s="95">
        <v>2</v>
      </c>
      <c r="E14" s="288"/>
      <c r="F14" s="95">
        <f>D14*E14</f>
        <v>0</v>
      </c>
    </row>
    <row r="15" spans="1:6" s="96" customFormat="1">
      <c r="A15" s="92"/>
      <c r="B15" s="94"/>
      <c r="C15" s="94"/>
      <c r="D15" s="95"/>
      <c r="E15" s="288"/>
      <c r="F15" s="95"/>
    </row>
    <row r="16" spans="1:6" s="96" customFormat="1">
      <c r="A16" s="92" t="s">
        <v>86</v>
      </c>
      <c r="B16" s="94" t="s">
        <v>863</v>
      </c>
      <c r="C16" s="94"/>
      <c r="D16" s="95"/>
      <c r="E16" s="288"/>
      <c r="F16" s="95"/>
    </row>
    <row r="17" spans="1:6" s="96" customFormat="1">
      <c r="A17" s="92"/>
      <c r="B17" s="94" t="s">
        <v>864</v>
      </c>
      <c r="C17" s="94" t="s">
        <v>865</v>
      </c>
      <c r="D17" s="95">
        <v>1</v>
      </c>
      <c r="E17" s="288"/>
      <c r="F17" s="95">
        <f>D17*E17</f>
        <v>0</v>
      </c>
    </row>
    <row r="18" spans="1:6" s="96" customFormat="1">
      <c r="A18" s="92"/>
      <c r="B18" s="94"/>
      <c r="C18" s="94"/>
      <c r="D18" s="95"/>
      <c r="E18" s="288"/>
      <c r="F18" s="95"/>
    </row>
    <row r="19" spans="1:6" s="96" customFormat="1">
      <c r="A19" s="92" t="s">
        <v>87</v>
      </c>
      <c r="B19" s="94" t="s">
        <v>866</v>
      </c>
      <c r="C19" s="94"/>
      <c r="D19" s="95"/>
      <c r="E19" s="288"/>
      <c r="F19" s="95"/>
    </row>
    <row r="20" spans="1:6" s="96" customFormat="1">
      <c r="A20" s="92"/>
      <c r="B20" s="94" t="s">
        <v>867</v>
      </c>
      <c r="C20" s="94" t="s">
        <v>340</v>
      </c>
      <c r="D20" s="95">
        <v>20</v>
      </c>
      <c r="E20" s="288"/>
      <c r="F20" s="95">
        <f>D20*E20</f>
        <v>0</v>
      </c>
    </row>
    <row r="21" spans="1:6" s="96" customFormat="1" ht="13" thickBot="1">
      <c r="A21" s="100"/>
      <c r="B21" s="93"/>
      <c r="C21" s="94"/>
      <c r="D21" s="95"/>
      <c r="E21" s="288"/>
      <c r="F21" s="95"/>
    </row>
    <row r="22" spans="1:6" s="96" customFormat="1" ht="13" thickBot="1">
      <c r="A22" s="100"/>
      <c r="B22" s="101" t="s">
        <v>868</v>
      </c>
      <c r="C22" s="102"/>
      <c r="D22" s="103"/>
      <c r="E22" s="289"/>
      <c r="F22" s="104">
        <f>SUM(F9:F20)</f>
        <v>0</v>
      </c>
    </row>
    <row r="23" spans="1:6" s="96" customFormat="1">
      <c r="A23" s="100"/>
      <c r="B23" s="94"/>
      <c r="C23" s="94"/>
      <c r="D23" s="95"/>
      <c r="E23" s="288"/>
      <c r="F23" s="95"/>
    </row>
    <row r="24" spans="1:6" s="96" customFormat="1">
      <c r="A24" s="100" t="s">
        <v>92</v>
      </c>
      <c r="B24" s="93" t="s">
        <v>706</v>
      </c>
      <c r="C24" s="94"/>
      <c r="D24" s="95"/>
      <c r="E24" s="288"/>
      <c r="F24" s="95"/>
    </row>
    <row r="25" spans="1:6" s="96" customFormat="1">
      <c r="A25" s="92"/>
      <c r="B25" s="94"/>
      <c r="C25" s="94"/>
      <c r="D25" s="95"/>
      <c r="E25" s="288"/>
      <c r="F25" s="95"/>
    </row>
    <row r="26" spans="1:6" s="96" customFormat="1">
      <c r="A26" s="92" t="s">
        <v>93</v>
      </c>
      <c r="B26" s="94" t="s">
        <v>869</v>
      </c>
      <c r="C26" s="94"/>
      <c r="D26" s="95"/>
      <c r="E26" s="288"/>
      <c r="F26" s="95"/>
    </row>
    <row r="27" spans="1:6" s="96" customFormat="1">
      <c r="A27" s="92"/>
      <c r="B27" s="94" t="s">
        <v>870</v>
      </c>
      <c r="C27" s="94"/>
      <c r="D27" s="95"/>
      <c r="E27" s="288"/>
      <c r="F27" s="95"/>
    </row>
    <row r="28" spans="1:6" s="96" customFormat="1">
      <c r="A28" s="92"/>
      <c r="B28" s="94" t="s">
        <v>871</v>
      </c>
      <c r="C28" s="94"/>
      <c r="D28" s="95"/>
      <c r="E28" s="288"/>
      <c r="F28" s="95"/>
    </row>
    <row r="29" spans="1:6" s="96" customFormat="1">
      <c r="A29" s="92"/>
      <c r="B29" s="94" t="s">
        <v>872</v>
      </c>
      <c r="C29" s="94" t="s">
        <v>11</v>
      </c>
      <c r="D29" s="95">
        <v>10</v>
      </c>
      <c r="E29" s="288"/>
      <c r="F29" s="95">
        <f>D29*E29</f>
        <v>0</v>
      </c>
    </row>
    <row r="30" spans="1:6" s="96" customFormat="1">
      <c r="A30" s="92"/>
      <c r="B30" s="94"/>
      <c r="C30" s="94"/>
      <c r="D30" s="95"/>
      <c r="E30" s="288"/>
      <c r="F30" s="95"/>
    </row>
    <row r="31" spans="1:6" s="96" customFormat="1">
      <c r="A31" s="92" t="s">
        <v>42</v>
      </c>
      <c r="B31" s="94" t="s">
        <v>873</v>
      </c>
      <c r="C31" s="94"/>
      <c r="D31" s="95"/>
      <c r="E31" s="288"/>
      <c r="F31" s="95"/>
    </row>
    <row r="32" spans="1:6" s="96" customFormat="1">
      <c r="A32" s="92"/>
      <c r="B32" s="94" t="s">
        <v>874</v>
      </c>
      <c r="C32" s="94"/>
      <c r="D32" s="95"/>
      <c r="E32" s="288"/>
      <c r="F32" s="95"/>
    </row>
    <row r="33" spans="1:6" s="96" customFormat="1">
      <c r="A33" s="92"/>
      <c r="B33" s="94" t="s">
        <v>875</v>
      </c>
      <c r="C33" s="94"/>
      <c r="D33" s="95"/>
      <c r="E33" s="288"/>
      <c r="F33" s="95"/>
    </row>
    <row r="34" spans="1:6" s="96" customFormat="1">
      <c r="A34" s="92"/>
      <c r="B34" s="94" t="s">
        <v>876</v>
      </c>
      <c r="C34" s="94" t="s">
        <v>11</v>
      </c>
      <c r="D34" s="95">
        <v>2</v>
      </c>
      <c r="E34" s="288"/>
      <c r="F34" s="95">
        <f>D34*E34</f>
        <v>0</v>
      </c>
    </row>
    <row r="35" spans="1:6" s="96" customFormat="1">
      <c r="A35" s="92"/>
      <c r="B35" s="94"/>
      <c r="C35" s="94"/>
      <c r="D35" s="95"/>
      <c r="E35" s="288"/>
      <c r="F35" s="95"/>
    </row>
    <row r="36" spans="1:6" s="96" customFormat="1">
      <c r="A36" s="92" t="s">
        <v>43</v>
      </c>
      <c r="B36" s="94" t="s">
        <v>877</v>
      </c>
      <c r="C36" s="94"/>
      <c r="D36" s="95"/>
      <c r="E36" s="288"/>
      <c r="F36" s="95"/>
    </row>
    <row r="37" spans="1:6" s="96" customFormat="1">
      <c r="A37" s="92"/>
      <c r="B37" s="94" t="s">
        <v>878</v>
      </c>
      <c r="C37" s="94"/>
      <c r="D37" s="95"/>
      <c r="E37" s="288"/>
      <c r="F37" s="95"/>
    </row>
    <row r="38" spans="1:6" s="96" customFormat="1">
      <c r="A38" s="92"/>
      <c r="B38" s="94" t="s">
        <v>879</v>
      </c>
      <c r="C38" s="94" t="s">
        <v>11</v>
      </c>
      <c r="D38" s="95">
        <v>8</v>
      </c>
      <c r="E38" s="288"/>
      <c r="F38" s="95">
        <f>D38*E38</f>
        <v>0</v>
      </c>
    </row>
    <row r="39" spans="1:6" s="96" customFormat="1">
      <c r="A39" s="92"/>
      <c r="B39" s="94"/>
      <c r="C39" s="94"/>
      <c r="D39" s="95"/>
      <c r="E39" s="288"/>
      <c r="F39" s="95"/>
    </row>
    <row r="40" spans="1:6" s="96" customFormat="1">
      <c r="A40" s="92" t="s">
        <v>44</v>
      </c>
      <c r="B40" s="94" t="s">
        <v>880</v>
      </c>
      <c r="C40" s="94"/>
      <c r="D40" s="95"/>
      <c r="E40" s="288"/>
      <c r="F40" s="95"/>
    </row>
    <row r="41" spans="1:6" s="96" customFormat="1">
      <c r="A41" s="92"/>
      <c r="B41" s="94" t="s">
        <v>881</v>
      </c>
      <c r="C41" s="94"/>
      <c r="D41" s="95"/>
      <c r="E41" s="288"/>
      <c r="F41" s="95"/>
    </row>
    <row r="42" spans="1:6" s="96" customFormat="1">
      <c r="A42" s="92"/>
      <c r="B42" s="94" t="s">
        <v>882</v>
      </c>
      <c r="C42" s="94"/>
      <c r="D42" s="95"/>
      <c r="E42" s="288"/>
      <c r="F42" s="95"/>
    </row>
    <row r="43" spans="1:6" s="96" customFormat="1">
      <c r="A43" s="92"/>
      <c r="B43" s="94" t="s">
        <v>883</v>
      </c>
      <c r="C43" s="94" t="s">
        <v>340</v>
      </c>
      <c r="D43" s="95">
        <v>260</v>
      </c>
      <c r="E43" s="288"/>
      <c r="F43" s="95">
        <f>D43*E43</f>
        <v>0</v>
      </c>
    </row>
    <row r="44" spans="1:6" s="96" customFormat="1">
      <c r="A44" s="92"/>
      <c r="B44" s="94"/>
      <c r="C44" s="94"/>
      <c r="D44" s="95"/>
      <c r="E44" s="288"/>
      <c r="F44" s="95"/>
    </row>
    <row r="45" spans="1:6" s="96" customFormat="1">
      <c r="A45" s="92" t="s">
        <v>94</v>
      </c>
      <c r="B45" s="94" t="s">
        <v>884</v>
      </c>
      <c r="C45" s="94"/>
      <c r="D45" s="95"/>
      <c r="E45" s="288"/>
      <c r="F45" s="95"/>
    </row>
    <row r="46" spans="1:6" s="96" customFormat="1">
      <c r="A46" s="92"/>
      <c r="B46" s="94" t="s">
        <v>885</v>
      </c>
      <c r="C46" s="94" t="s">
        <v>340</v>
      </c>
      <c r="D46" s="95">
        <v>20</v>
      </c>
      <c r="E46" s="288"/>
      <c r="F46" s="95">
        <f>D46*E46</f>
        <v>0</v>
      </c>
    </row>
    <row r="47" spans="1:6" s="96" customFormat="1">
      <c r="A47" s="92"/>
      <c r="B47" s="94"/>
      <c r="C47" s="94"/>
      <c r="D47" s="95"/>
      <c r="E47" s="288"/>
      <c r="F47" s="95"/>
    </row>
    <row r="48" spans="1:6" s="96" customFormat="1">
      <c r="A48" s="92" t="s">
        <v>95</v>
      </c>
      <c r="B48" s="94" t="s">
        <v>886</v>
      </c>
      <c r="C48" s="94"/>
      <c r="D48" s="95"/>
      <c r="E48" s="288"/>
      <c r="F48" s="95"/>
    </row>
    <row r="49" spans="1:6" s="96" customFormat="1">
      <c r="A49" s="92"/>
      <c r="B49" s="94" t="s">
        <v>887</v>
      </c>
      <c r="C49" s="94" t="s">
        <v>340</v>
      </c>
      <c r="D49" s="95">
        <v>20</v>
      </c>
      <c r="E49" s="288"/>
      <c r="F49" s="95">
        <f>D49*E49</f>
        <v>0</v>
      </c>
    </row>
    <row r="50" spans="1:6" s="96" customFormat="1">
      <c r="A50" s="92"/>
      <c r="B50" s="94"/>
      <c r="C50" s="94"/>
      <c r="D50" s="95"/>
      <c r="E50" s="288"/>
      <c r="F50" s="95"/>
    </row>
    <row r="51" spans="1:6" s="96" customFormat="1">
      <c r="A51" s="92" t="s">
        <v>45</v>
      </c>
      <c r="B51" s="94" t="s">
        <v>888</v>
      </c>
      <c r="C51" s="94"/>
      <c r="D51" s="95"/>
      <c r="E51" s="288"/>
      <c r="F51" s="95"/>
    </row>
    <row r="52" spans="1:6" s="96" customFormat="1">
      <c r="A52" s="92"/>
      <c r="B52" s="94" t="s">
        <v>1659</v>
      </c>
      <c r="C52" s="94" t="s">
        <v>11</v>
      </c>
      <c r="D52" s="95">
        <v>2</v>
      </c>
      <c r="E52" s="288"/>
      <c r="F52" s="95">
        <f>D52*E52</f>
        <v>0</v>
      </c>
    </row>
    <row r="53" spans="1:6" s="96" customFormat="1">
      <c r="A53" s="92"/>
      <c r="B53" s="94"/>
      <c r="E53" s="291"/>
    </row>
    <row r="54" spans="1:6" s="96" customFormat="1">
      <c r="A54" s="92" t="s">
        <v>68</v>
      </c>
      <c r="B54" s="94" t="s">
        <v>889</v>
      </c>
      <c r="C54" s="94"/>
      <c r="D54" s="95"/>
      <c r="E54" s="288"/>
      <c r="F54" s="95"/>
    </row>
    <row r="55" spans="1:6" s="96" customFormat="1">
      <c r="A55" s="92"/>
      <c r="B55" s="94" t="s">
        <v>890</v>
      </c>
      <c r="C55" s="94" t="s">
        <v>11</v>
      </c>
      <c r="D55" s="95">
        <v>0.01</v>
      </c>
      <c r="E55" s="288"/>
      <c r="F55" s="95">
        <f>D55*E55</f>
        <v>0</v>
      </c>
    </row>
    <row r="56" spans="1:6" s="96" customFormat="1">
      <c r="A56" s="92"/>
      <c r="B56" s="94"/>
      <c r="C56" s="94"/>
      <c r="D56" s="95"/>
      <c r="E56" s="288"/>
      <c r="F56" s="95"/>
    </row>
    <row r="57" spans="1:6" s="96" customFormat="1">
      <c r="A57" s="92" t="s">
        <v>96</v>
      </c>
      <c r="B57" s="94" t="s">
        <v>891</v>
      </c>
      <c r="C57" s="94"/>
      <c r="D57" s="95"/>
      <c r="E57" s="288"/>
      <c r="F57" s="95"/>
    </row>
    <row r="58" spans="1:6" s="96" customFormat="1">
      <c r="A58" s="92"/>
      <c r="B58" s="94" t="s">
        <v>892</v>
      </c>
      <c r="C58" s="94"/>
      <c r="D58" s="95"/>
      <c r="E58" s="288"/>
      <c r="F58" s="95"/>
    </row>
    <row r="59" spans="1:6" s="96" customFormat="1">
      <c r="A59" s="92"/>
      <c r="B59" s="94" t="s">
        <v>893</v>
      </c>
      <c r="C59" s="94"/>
      <c r="D59" s="95"/>
      <c r="E59" s="288"/>
      <c r="F59" s="95"/>
    </row>
    <row r="60" spans="1:6" s="96" customFormat="1">
      <c r="A60" s="92"/>
      <c r="B60" s="94" t="s">
        <v>894</v>
      </c>
      <c r="C60" s="94"/>
      <c r="D60" s="95"/>
      <c r="E60" s="288"/>
      <c r="F60" s="95"/>
    </row>
    <row r="61" spans="1:6" s="96" customFormat="1">
      <c r="A61" s="92"/>
      <c r="B61" s="94" t="s">
        <v>895</v>
      </c>
      <c r="C61" s="94"/>
      <c r="D61" s="95"/>
      <c r="E61" s="288"/>
      <c r="F61" s="95"/>
    </row>
    <row r="62" spans="1:6" s="96" customFormat="1">
      <c r="A62" s="92"/>
      <c r="B62" s="94" t="s">
        <v>896</v>
      </c>
      <c r="C62" s="94" t="s">
        <v>865</v>
      </c>
      <c r="D62" s="95">
        <v>1</v>
      </c>
      <c r="E62" s="288"/>
      <c r="F62" s="95">
        <f>D62*E62</f>
        <v>0</v>
      </c>
    </row>
    <row r="63" spans="1:6" s="96" customFormat="1">
      <c r="A63" s="92"/>
      <c r="B63" s="94"/>
      <c r="C63" s="94"/>
      <c r="D63" s="95"/>
      <c r="E63" s="288"/>
      <c r="F63" s="95"/>
    </row>
    <row r="64" spans="1:6" s="96" customFormat="1">
      <c r="A64" s="92" t="s">
        <v>158</v>
      </c>
      <c r="B64" s="94" t="s">
        <v>897</v>
      </c>
      <c r="C64" s="94"/>
      <c r="D64" s="95"/>
      <c r="E64" s="288"/>
      <c r="F64" s="95"/>
    </row>
    <row r="65" spans="1:6" s="96" customFormat="1">
      <c r="A65" s="92"/>
      <c r="B65" s="94" t="s">
        <v>898</v>
      </c>
      <c r="C65" s="94" t="s">
        <v>11</v>
      </c>
      <c r="D65" s="95">
        <v>5</v>
      </c>
      <c r="E65" s="288"/>
      <c r="F65" s="95">
        <f>D65*E65</f>
        <v>0</v>
      </c>
    </row>
    <row r="66" spans="1:6" s="96" customFormat="1">
      <c r="A66" s="92"/>
      <c r="B66" s="94"/>
      <c r="C66" s="94"/>
      <c r="D66" s="95"/>
      <c r="E66" s="288"/>
      <c r="F66" s="95"/>
    </row>
    <row r="67" spans="1:6" s="96" customFormat="1">
      <c r="A67" s="92" t="s">
        <v>159</v>
      </c>
      <c r="B67" s="94" t="s">
        <v>899</v>
      </c>
      <c r="C67" s="94"/>
      <c r="D67" s="95"/>
      <c r="E67" s="288"/>
      <c r="F67" s="95"/>
    </row>
    <row r="68" spans="1:6" s="96" customFormat="1">
      <c r="A68" s="92"/>
      <c r="B68" s="94" t="s">
        <v>900</v>
      </c>
      <c r="C68" s="94" t="s">
        <v>865</v>
      </c>
      <c r="D68" s="95">
        <v>1</v>
      </c>
      <c r="E68" s="288"/>
      <c r="F68" s="95">
        <f>D68*E68</f>
        <v>0</v>
      </c>
    </row>
    <row r="69" spans="1:6" s="96" customFormat="1">
      <c r="A69" s="92"/>
      <c r="B69" s="94"/>
      <c r="C69" s="94"/>
      <c r="D69" s="95"/>
      <c r="E69" s="288"/>
      <c r="F69" s="95"/>
    </row>
    <row r="70" spans="1:6" s="96" customFormat="1">
      <c r="A70" s="92" t="s">
        <v>160</v>
      </c>
      <c r="B70" s="94" t="s">
        <v>901</v>
      </c>
      <c r="C70" s="94"/>
      <c r="D70" s="95"/>
      <c r="E70" s="288"/>
      <c r="F70" s="95"/>
    </row>
    <row r="71" spans="1:6" s="96" customFormat="1">
      <c r="A71" s="92"/>
      <c r="B71" s="94" t="s">
        <v>902</v>
      </c>
      <c r="C71" s="94" t="s">
        <v>134</v>
      </c>
      <c r="D71" s="95">
        <v>20</v>
      </c>
      <c r="E71" s="288"/>
      <c r="F71" s="95">
        <f>D71*E71</f>
        <v>0</v>
      </c>
    </row>
    <row r="72" spans="1:6" s="96" customFormat="1" ht="13" thickBot="1">
      <c r="A72" s="92"/>
      <c r="B72" s="94"/>
      <c r="C72" s="94"/>
      <c r="D72" s="95"/>
      <c r="E72" s="288"/>
      <c r="F72" s="95"/>
    </row>
    <row r="73" spans="1:6" s="96" customFormat="1" ht="13" thickBot="1">
      <c r="A73" s="100"/>
      <c r="B73" s="101" t="s">
        <v>811</v>
      </c>
      <c r="C73" s="102"/>
      <c r="D73" s="103"/>
      <c r="E73" s="289"/>
      <c r="F73" s="104">
        <f>SUM(F24:F72)</f>
        <v>0</v>
      </c>
    </row>
    <row r="74" spans="1:6" s="96" customFormat="1">
      <c r="A74" s="100"/>
      <c r="B74" s="94"/>
      <c r="C74" s="94"/>
      <c r="D74" s="95"/>
      <c r="E74" s="288"/>
      <c r="F74" s="95"/>
    </row>
    <row r="75" spans="1:6" s="96" customFormat="1">
      <c r="A75" s="100" t="s">
        <v>97</v>
      </c>
      <c r="B75" s="93" t="s">
        <v>903</v>
      </c>
      <c r="C75" s="94"/>
      <c r="D75" s="95"/>
      <c r="E75" s="288"/>
      <c r="F75" s="95"/>
    </row>
    <row r="76" spans="1:6" s="96" customFormat="1">
      <c r="A76" s="92" t="s">
        <v>98</v>
      </c>
      <c r="B76" s="94" t="s">
        <v>904</v>
      </c>
      <c r="C76" s="94"/>
      <c r="D76" s="95"/>
      <c r="E76" s="288"/>
      <c r="F76" s="95"/>
    </row>
    <row r="77" spans="1:6" s="96" customFormat="1">
      <c r="A77" s="92"/>
      <c r="B77" s="94" t="s">
        <v>905</v>
      </c>
      <c r="C77" s="94"/>
      <c r="D77" s="95"/>
      <c r="E77" s="288"/>
      <c r="F77" s="95"/>
    </row>
    <row r="78" spans="1:6" s="96" customFormat="1">
      <c r="A78" s="92"/>
      <c r="B78" s="94" t="s">
        <v>906</v>
      </c>
      <c r="C78" s="94"/>
      <c r="D78" s="95"/>
      <c r="E78" s="288"/>
      <c r="F78" s="95"/>
    </row>
    <row r="79" spans="1:6" s="96" customFormat="1">
      <c r="A79" s="92"/>
      <c r="B79" s="94" t="s">
        <v>907</v>
      </c>
      <c r="C79" s="94"/>
      <c r="D79" s="95"/>
      <c r="E79" s="288"/>
      <c r="F79" s="95"/>
    </row>
    <row r="80" spans="1:6" s="96" customFormat="1">
      <c r="A80" s="92"/>
      <c r="B80" s="94" t="s">
        <v>908</v>
      </c>
      <c r="C80" s="94"/>
      <c r="D80" s="95"/>
      <c r="E80" s="288"/>
      <c r="F80" s="95"/>
    </row>
    <row r="81" spans="1:6" s="96" customFormat="1">
      <c r="A81" s="92"/>
      <c r="B81" s="94" t="s">
        <v>909</v>
      </c>
      <c r="C81" s="94"/>
      <c r="D81" s="95"/>
      <c r="E81" s="288"/>
      <c r="F81" s="95"/>
    </row>
    <row r="82" spans="1:6" s="96" customFormat="1">
      <c r="A82" s="92"/>
      <c r="B82" s="94" t="s">
        <v>910</v>
      </c>
      <c r="C82" s="94"/>
      <c r="D82" s="95"/>
      <c r="E82" s="288"/>
      <c r="F82" s="95"/>
    </row>
    <row r="83" spans="1:6" s="96" customFormat="1">
      <c r="A83" s="92"/>
      <c r="B83" s="94" t="s">
        <v>911</v>
      </c>
      <c r="C83" s="94"/>
      <c r="D83" s="95"/>
      <c r="E83" s="288"/>
      <c r="F83" s="95"/>
    </row>
    <row r="84" spans="1:6" s="96" customFormat="1">
      <c r="A84" s="92"/>
      <c r="B84" s="94" t="s">
        <v>912</v>
      </c>
      <c r="C84" s="94"/>
      <c r="D84" s="95"/>
      <c r="E84" s="288"/>
      <c r="F84" s="95"/>
    </row>
    <row r="85" spans="1:6" s="96" customFormat="1">
      <c r="A85" s="92"/>
      <c r="B85" s="94" t="s">
        <v>913</v>
      </c>
      <c r="C85" s="94"/>
      <c r="D85" s="95"/>
      <c r="E85" s="288"/>
      <c r="F85" s="95"/>
    </row>
    <row r="86" spans="1:6" s="96" customFormat="1">
      <c r="A86" s="92"/>
      <c r="B86" s="94" t="s">
        <v>914</v>
      </c>
      <c r="C86" s="94"/>
      <c r="D86" s="95"/>
      <c r="E86" s="288"/>
      <c r="F86" s="95"/>
    </row>
    <row r="87" spans="1:6" s="96" customFormat="1">
      <c r="A87" s="92"/>
      <c r="B87" s="94" t="s">
        <v>915</v>
      </c>
      <c r="C87" s="94"/>
      <c r="D87" s="95"/>
      <c r="E87" s="288"/>
      <c r="F87" s="95"/>
    </row>
    <row r="88" spans="1:6" s="96" customFormat="1">
      <c r="A88" s="92"/>
      <c r="B88" s="94" t="s">
        <v>916</v>
      </c>
      <c r="C88" s="94"/>
      <c r="D88" s="95"/>
      <c r="E88" s="288"/>
      <c r="F88" s="95"/>
    </row>
    <row r="89" spans="1:6" s="96" customFormat="1">
      <c r="A89" s="92"/>
      <c r="B89" s="94" t="s">
        <v>917</v>
      </c>
      <c r="C89" s="94"/>
      <c r="D89" s="95"/>
      <c r="E89" s="288"/>
      <c r="F89" s="95"/>
    </row>
    <row r="90" spans="1:6" s="96" customFormat="1">
      <c r="A90" s="92"/>
      <c r="B90" s="94" t="s">
        <v>918</v>
      </c>
      <c r="C90" s="94"/>
      <c r="D90" s="95"/>
      <c r="E90" s="288"/>
      <c r="F90" s="95"/>
    </row>
    <row r="91" spans="1:6" s="96" customFormat="1">
      <c r="A91" s="92"/>
      <c r="B91" s="94" t="s">
        <v>919</v>
      </c>
      <c r="C91" s="94"/>
      <c r="D91" s="95"/>
      <c r="E91" s="288"/>
      <c r="F91" s="95"/>
    </row>
    <row r="92" spans="1:6" s="96" customFormat="1">
      <c r="A92" s="92"/>
      <c r="B92" s="94" t="s">
        <v>920</v>
      </c>
      <c r="C92" s="94"/>
      <c r="D92" s="95"/>
      <c r="E92" s="288"/>
      <c r="F92" s="95"/>
    </row>
    <row r="93" spans="1:6" s="96" customFormat="1">
      <c r="A93" s="92"/>
      <c r="B93" s="94" t="s">
        <v>921</v>
      </c>
      <c r="C93" s="94"/>
      <c r="D93" s="95"/>
      <c r="E93" s="288"/>
      <c r="F93" s="95"/>
    </row>
    <row r="94" spans="1:6" s="96" customFormat="1">
      <c r="A94" s="92"/>
      <c r="B94" s="94" t="s">
        <v>922</v>
      </c>
      <c r="C94" s="94"/>
      <c r="D94" s="95"/>
      <c r="E94" s="288"/>
      <c r="F94" s="95"/>
    </row>
    <row r="95" spans="1:6" s="96" customFormat="1">
      <c r="A95" s="92"/>
      <c r="B95" s="94" t="s">
        <v>923</v>
      </c>
      <c r="C95" s="94"/>
      <c r="D95" s="95"/>
      <c r="E95" s="288"/>
      <c r="F95" s="95"/>
    </row>
    <row r="96" spans="1:6" s="96" customFormat="1">
      <c r="A96" s="92"/>
      <c r="B96" s="94" t="s">
        <v>924</v>
      </c>
      <c r="C96" s="94"/>
      <c r="D96" s="95"/>
      <c r="E96" s="288"/>
      <c r="F96" s="95"/>
    </row>
    <row r="97" spans="1:6" s="96" customFormat="1">
      <c r="A97" s="92"/>
      <c r="B97" s="94" t="s">
        <v>925</v>
      </c>
      <c r="C97" s="94"/>
      <c r="D97" s="95"/>
      <c r="E97" s="288"/>
      <c r="F97" s="95"/>
    </row>
    <row r="98" spans="1:6" s="96" customFormat="1">
      <c r="A98" s="92"/>
      <c r="B98" s="94" t="s">
        <v>926</v>
      </c>
      <c r="C98" s="94"/>
      <c r="D98" s="95"/>
      <c r="E98" s="288"/>
      <c r="F98" s="95"/>
    </row>
    <row r="99" spans="1:6" s="96" customFormat="1">
      <c r="A99" s="92"/>
      <c r="B99" s="94" t="s">
        <v>927</v>
      </c>
      <c r="C99" s="94"/>
      <c r="D99" s="95"/>
      <c r="E99" s="288"/>
      <c r="F99" s="95"/>
    </row>
    <row r="100" spans="1:6" s="96" customFormat="1">
      <c r="A100" s="92"/>
      <c r="B100" s="94" t="s">
        <v>928</v>
      </c>
      <c r="C100" s="94"/>
      <c r="D100" s="95"/>
      <c r="E100" s="288"/>
      <c r="F100" s="95"/>
    </row>
    <row r="101" spans="1:6" s="96" customFormat="1">
      <c r="A101" s="92"/>
      <c r="B101" s="94" t="s">
        <v>929</v>
      </c>
      <c r="C101" s="94"/>
      <c r="D101" s="95"/>
      <c r="E101" s="288"/>
      <c r="F101" s="95"/>
    </row>
    <row r="102" spans="1:6" s="96" customFormat="1">
      <c r="A102" s="92"/>
      <c r="B102" s="94" t="s">
        <v>930</v>
      </c>
      <c r="C102" s="94"/>
      <c r="D102" s="95"/>
      <c r="E102" s="288"/>
      <c r="F102" s="95"/>
    </row>
    <row r="103" spans="1:6" s="96" customFormat="1">
      <c r="A103" s="92"/>
      <c r="B103" s="94" t="s">
        <v>931</v>
      </c>
      <c r="C103" s="94"/>
      <c r="D103" s="95"/>
      <c r="E103" s="288"/>
      <c r="F103" s="95"/>
    </row>
    <row r="104" spans="1:6" s="96" customFormat="1">
      <c r="A104" s="92"/>
      <c r="B104" s="94" t="s">
        <v>932</v>
      </c>
      <c r="C104" s="94"/>
      <c r="D104" s="95"/>
      <c r="E104" s="288"/>
      <c r="F104" s="95"/>
    </row>
    <row r="105" spans="1:6" s="96" customFormat="1" ht="13" thickBot="1">
      <c r="A105" s="92"/>
      <c r="B105" s="94" t="s">
        <v>933</v>
      </c>
      <c r="C105" s="94" t="s">
        <v>6</v>
      </c>
      <c r="D105" s="95">
        <v>1</v>
      </c>
      <c r="E105" s="288"/>
      <c r="F105" s="95">
        <f>D105*E105</f>
        <v>0</v>
      </c>
    </row>
    <row r="106" spans="1:6" s="96" customFormat="1" ht="13" thickBot="1">
      <c r="A106" s="100"/>
      <c r="B106" s="101" t="s">
        <v>934</v>
      </c>
      <c r="C106" s="102"/>
      <c r="D106" s="103"/>
      <c r="E106" s="289"/>
      <c r="F106" s="104">
        <f>SUM(F75:F105)</f>
        <v>0</v>
      </c>
    </row>
    <row r="107" spans="1:6" s="96" customFormat="1">
      <c r="A107" s="100"/>
      <c r="B107" s="94"/>
      <c r="C107" s="94"/>
      <c r="D107" s="95"/>
      <c r="E107" s="288"/>
      <c r="F107" s="95"/>
    </row>
    <row r="108" spans="1:6" s="96" customFormat="1">
      <c r="A108" s="100" t="s">
        <v>99</v>
      </c>
      <c r="B108" s="93" t="s">
        <v>935</v>
      </c>
      <c r="C108" s="94"/>
      <c r="D108" s="95"/>
      <c r="E108" s="288"/>
      <c r="F108" s="95"/>
    </row>
    <row r="109" spans="1:6" s="96" customFormat="1">
      <c r="A109" s="100"/>
      <c r="B109" s="93"/>
      <c r="C109" s="94"/>
      <c r="D109" s="95"/>
      <c r="E109" s="288"/>
      <c r="F109" s="95"/>
    </row>
    <row r="110" spans="1:6" s="96" customFormat="1">
      <c r="A110" s="92" t="s">
        <v>100</v>
      </c>
      <c r="B110" s="94" t="s">
        <v>936</v>
      </c>
      <c r="C110" s="94"/>
      <c r="D110" s="95"/>
      <c r="E110" s="288"/>
      <c r="F110" s="95"/>
    </row>
    <row r="111" spans="1:6" s="96" customFormat="1">
      <c r="A111" s="92"/>
      <c r="B111" s="94" t="s">
        <v>937</v>
      </c>
      <c r="C111" s="94"/>
      <c r="D111" s="95"/>
      <c r="E111" s="288"/>
      <c r="F111" s="95"/>
    </row>
    <row r="112" spans="1:6" s="96" customFormat="1">
      <c r="A112" s="92"/>
      <c r="B112" s="94" t="s">
        <v>938</v>
      </c>
      <c r="C112" s="94"/>
      <c r="D112" s="95"/>
      <c r="E112" s="288"/>
      <c r="F112" s="95"/>
    </row>
    <row r="113" spans="1:6" s="96" customFormat="1">
      <c r="A113" s="92"/>
      <c r="B113" s="94" t="s">
        <v>939</v>
      </c>
      <c r="C113" s="94"/>
      <c r="D113" s="95"/>
      <c r="E113" s="288"/>
      <c r="F113" s="95"/>
    </row>
    <row r="114" spans="1:6" s="96" customFormat="1">
      <c r="A114" s="92"/>
      <c r="B114" s="94" t="s">
        <v>940</v>
      </c>
      <c r="C114" s="94" t="s">
        <v>340</v>
      </c>
      <c r="D114" s="95">
        <v>20</v>
      </c>
      <c r="E114" s="288"/>
      <c r="F114" s="95">
        <f>D114*E114</f>
        <v>0</v>
      </c>
    </row>
    <row r="115" spans="1:6" s="96" customFormat="1">
      <c r="A115" s="92"/>
      <c r="B115" s="94"/>
      <c r="C115" s="94"/>
      <c r="D115" s="95"/>
      <c r="E115" s="288"/>
      <c r="F115" s="95"/>
    </row>
    <row r="116" spans="1:6" s="96" customFormat="1">
      <c r="A116" s="92" t="s">
        <v>101</v>
      </c>
      <c r="B116" s="94" t="s">
        <v>941</v>
      </c>
      <c r="C116" s="94"/>
      <c r="D116" s="95"/>
      <c r="E116" s="288"/>
      <c r="F116" s="95"/>
    </row>
    <row r="117" spans="1:6" s="96" customFormat="1">
      <c r="A117" s="92"/>
      <c r="B117" s="94" t="s">
        <v>942</v>
      </c>
      <c r="C117" s="94"/>
      <c r="D117" s="95"/>
      <c r="E117" s="288"/>
      <c r="F117" s="95"/>
    </row>
    <row r="118" spans="1:6" s="96" customFormat="1">
      <c r="A118" s="92"/>
      <c r="B118" s="94" t="s">
        <v>943</v>
      </c>
      <c r="C118" s="94"/>
      <c r="D118" s="95"/>
      <c r="E118" s="288"/>
      <c r="F118" s="95"/>
    </row>
    <row r="119" spans="1:6" s="96" customFormat="1">
      <c r="A119" s="92"/>
      <c r="B119" s="94" t="s">
        <v>944</v>
      </c>
      <c r="C119" s="94"/>
      <c r="D119" s="95"/>
      <c r="E119" s="288"/>
      <c r="F119" s="95"/>
    </row>
    <row r="120" spans="1:6" s="96" customFormat="1">
      <c r="A120" s="92"/>
      <c r="B120" s="94" t="s">
        <v>945</v>
      </c>
      <c r="C120" s="94"/>
      <c r="D120" s="95"/>
      <c r="E120" s="288"/>
      <c r="F120" s="95"/>
    </row>
    <row r="121" spans="1:6" s="96" customFormat="1">
      <c r="A121" s="92"/>
      <c r="B121" s="94" t="s">
        <v>946</v>
      </c>
      <c r="C121" s="94" t="s">
        <v>340</v>
      </c>
      <c r="D121" s="95">
        <v>30</v>
      </c>
      <c r="E121" s="288"/>
      <c r="F121" s="95">
        <f>D121*E121</f>
        <v>0</v>
      </c>
    </row>
    <row r="122" spans="1:6" s="96" customFormat="1">
      <c r="A122" s="92"/>
      <c r="B122" s="94"/>
      <c r="C122" s="94"/>
      <c r="D122" s="95"/>
      <c r="E122" s="288"/>
      <c r="F122" s="95"/>
    </row>
    <row r="123" spans="1:6" s="96" customFormat="1">
      <c r="A123" s="92" t="s">
        <v>102</v>
      </c>
      <c r="B123" s="94" t="s">
        <v>947</v>
      </c>
      <c r="C123" s="94" t="s">
        <v>6</v>
      </c>
      <c r="D123" s="95">
        <v>1</v>
      </c>
      <c r="E123" s="288"/>
      <c r="F123" s="95">
        <f>D123*E123</f>
        <v>0</v>
      </c>
    </row>
    <row r="124" spans="1:6" s="96" customFormat="1">
      <c r="A124" s="92"/>
      <c r="B124" s="94"/>
      <c r="C124" s="94"/>
      <c r="D124" s="95"/>
      <c r="E124" s="288"/>
      <c r="F124" s="95"/>
    </row>
    <row r="125" spans="1:6" s="96" customFormat="1">
      <c r="A125" s="92" t="s">
        <v>238</v>
      </c>
      <c r="B125" s="94" t="s">
        <v>948</v>
      </c>
      <c r="C125" s="94"/>
      <c r="D125" s="95"/>
      <c r="E125" s="288"/>
      <c r="F125" s="95"/>
    </row>
    <row r="126" spans="1:6" s="96" customFormat="1">
      <c r="A126" s="92"/>
      <c r="B126" s="94" t="s">
        <v>949</v>
      </c>
      <c r="C126" s="94"/>
      <c r="D126" s="95"/>
      <c r="E126" s="288"/>
      <c r="F126" s="95"/>
    </row>
    <row r="127" spans="1:6" s="96" customFormat="1">
      <c r="A127" s="92"/>
      <c r="B127" s="94" t="s">
        <v>950</v>
      </c>
      <c r="C127" s="94"/>
      <c r="D127" s="95"/>
      <c r="E127" s="288"/>
      <c r="F127" s="95"/>
    </row>
    <row r="128" spans="1:6" s="96" customFormat="1">
      <c r="A128" s="92"/>
      <c r="B128" s="94" t="s">
        <v>951</v>
      </c>
      <c r="C128" s="94" t="s">
        <v>6</v>
      </c>
      <c r="D128" s="95">
        <v>1</v>
      </c>
      <c r="E128" s="288"/>
      <c r="F128" s="95">
        <f>D128*E128</f>
        <v>0</v>
      </c>
    </row>
    <row r="129" spans="1:6" s="96" customFormat="1">
      <c r="A129" s="92"/>
      <c r="B129" s="94"/>
      <c r="C129" s="94"/>
      <c r="D129" s="95"/>
      <c r="E129" s="288"/>
      <c r="F129" s="95"/>
    </row>
    <row r="130" spans="1:6" s="96" customFormat="1">
      <c r="A130" s="92" t="s">
        <v>240</v>
      </c>
      <c r="B130" s="94" t="s">
        <v>952</v>
      </c>
      <c r="C130" s="94"/>
      <c r="D130" s="95"/>
      <c r="E130" s="288"/>
      <c r="F130" s="95"/>
    </row>
    <row r="131" spans="1:6" s="96" customFormat="1">
      <c r="A131" s="92"/>
      <c r="B131" s="94" t="s">
        <v>953</v>
      </c>
      <c r="C131" s="94"/>
      <c r="D131" s="95"/>
      <c r="E131" s="288"/>
      <c r="F131" s="95"/>
    </row>
    <row r="132" spans="1:6" s="96" customFormat="1">
      <c r="A132" s="92"/>
      <c r="B132" s="94" t="s">
        <v>954</v>
      </c>
      <c r="C132" s="94"/>
      <c r="D132" s="95"/>
      <c r="E132" s="288"/>
      <c r="F132" s="95"/>
    </row>
    <row r="133" spans="1:6" s="96" customFormat="1">
      <c r="A133" s="92"/>
      <c r="B133" s="94" t="s">
        <v>955</v>
      </c>
      <c r="C133" s="94"/>
      <c r="D133" s="95"/>
      <c r="E133" s="288"/>
      <c r="F133" s="95"/>
    </row>
    <row r="134" spans="1:6" s="96" customFormat="1">
      <c r="A134" s="92"/>
      <c r="B134" s="94" t="s">
        <v>956</v>
      </c>
      <c r="C134" s="94"/>
      <c r="D134" s="95"/>
      <c r="E134" s="288"/>
      <c r="F134" s="95"/>
    </row>
    <row r="135" spans="1:6" s="96" customFormat="1">
      <c r="A135" s="92"/>
      <c r="B135" s="94" t="s">
        <v>957</v>
      </c>
      <c r="C135" s="94"/>
      <c r="D135" s="95"/>
      <c r="E135" s="288"/>
      <c r="F135" s="95"/>
    </row>
    <row r="136" spans="1:6" s="96" customFormat="1">
      <c r="A136" s="92"/>
      <c r="B136" s="94" t="s">
        <v>958</v>
      </c>
      <c r="C136" s="94"/>
      <c r="D136" s="95"/>
      <c r="E136" s="288"/>
      <c r="F136" s="95"/>
    </row>
    <row r="137" spans="1:6" s="96" customFormat="1">
      <c r="A137" s="92"/>
      <c r="B137" s="94" t="s">
        <v>959</v>
      </c>
      <c r="C137" s="94"/>
      <c r="D137" s="95"/>
      <c r="E137" s="288"/>
      <c r="F137" s="95"/>
    </row>
    <row r="138" spans="1:6" s="96" customFormat="1">
      <c r="A138" s="92"/>
      <c r="B138" s="94" t="s">
        <v>960</v>
      </c>
      <c r="C138" s="94"/>
      <c r="D138" s="95"/>
      <c r="E138" s="288"/>
      <c r="F138" s="95"/>
    </row>
    <row r="139" spans="1:6" s="96" customFormat="1">
      <c r="A139" s="92"/>
      <c r="B139" s="94" t="s">
        <v>961</v>
      </c>
      <c r="C139" s="94"/>
      <c r="D139" s="95"/>
      <c r="E139" s="288"/>
      <c r="F139" s="95"/>
    </row>
    <row r="140" spans="1:6" s="96" customFormat="1">
      <c r="A140" s="92"/>
      <c r="B140" s="94" t="s">
        <v>962</v>
      </c>
      <c r="C140" s="94"/>
      <c r="D140" s="95"/>
      <c r="E140" s="288"/>
      <c r="F140" s="95"/>
    </row>
    <row r="141" spans="1:6" s="96" customFormat="1">
      <c r="A141" s="92"/>
      <c r="B141" s="94" t="s">
        <v>963</v>
      </c>
      <c r="C141" s="94"/>
      <c r="D141" s="95"/>
      <c r="E141" s="288"/>
      <c r="F141" s="95"/>
    </row>
    <row r="142" spans="1:6" s="96" customFormat="1">
      <c r="A142" s="92"/>
      <c r="B142" s="94" t="s">
        <v>964</v>
      </c>
      <c r="C142" s="94"/>
      <c r="D142" s="95"/>
      <c r="E142" s="288"/>
      <c r="F142" s="95"/>
    </row>
    <row r="143" spans="1:6" s="96" customFormat="1">
      <c r="A143" s="92"/>
      <c r="B143" s="94" t="s">
        <v>965</v>
      </c>
      <c r="C143" s="94"/>
      <c r="D143" s="95"/>
      <c r="E143" s="288"/>
      <c r="F143" s="95"/>
    </row>
    <row r="144" spans="1:6" s="96" customFormat="1">
      <c r="A144" s="92"/>
      <c r="B144" s="94" t="s">
        <v>966</v>
      </c>
      <c r="C144" s="94"/>
      <c r="D144" s="95"/>
      <c r="E144" s="288"/>
      <c r="F144" s="95"/>
    </row>
    <row r="145" spans="1:6" s="96" customFormat="1">
      <c r="A145" s="92"/>
      <c r="B145" s="94" t="s">
        <v>967</v>
      </c>
      <c r="C145" s="94"/>
      <c r="D145" s="95"/>
      <c r="E145" s="288"/>
      <c r="F145" s="95"/>
    </row>
    <row r="146" spans="1:6" s="96" customFormat="1">
      <c r="A146" s="92"/>
      <c r="B146" s="94" t="s">
        <v>968</v>
      </c>
      <c r="C146" s="94" t="s">
        <v>865</v>
      </c>
      <c r="D146" s="95">
        <v>1</v>
      </c>
      <c r="E146" s="288"/>
      <c r="F146" s="95">
        <f>D146*E146</f>
        <v>0</v>
      </c>
    </row>
    <row r="147" spans="1:6" s="96" customFormat="1">
      <c r="A147" s="92"/>
      <c r="B147" s="94"/>
      <c r="C147" s="94"/>
      <c r="D147" s="95"/>
      <c r="E147" s="288"/>
      <c r="F147" s="95"/>
    </row>
    <row r="148" spans="1:6" s="96" customFormat="1">
      <c r="A148" s="92" t="s">
        <v>246</v>
      </c>
      <c r="B148" s="94" t="s">
        <v>969</v>
      </c>
      <c r="C148" s="94" t="s">
        <v>865</v>
      </c>
      <c r="D148" s="95">
        <v>2</v>
      </c>
      <c r="E148" s="288"/>
      <c r="F148" s="95">
        <f>D148*E148</f>
        <v>0</v>
      </c>
    </row>
    <row r="149" spans="1:6" s="96" customFormat="1" ht="13" thickBot="1">
      <c r="A149" s="92"/>
      <c r="B149" s="94"/>
      <c r="C149" s="94"/>
      <c r="D149" s="95"/>
      <c r="E149" s="288"/>
      <c r="F149" s="95"/>
    </row>
    <row r="150" spans="1:6" s="96" customFormat="1" ht="13" thickBot="1">
      <c r="A150" s="100"/>
      <c r="B150" s="101" t="s">
        <v>970</v>
      </c>
      <c r="C150" s="102"/>
      <c r="D150" s="103"/>
      <c r="E150" s="289"/>
      <c r="F150" s="104">
        <f>SUM(F108:F149)</f>
        <v>0</v>
      </c>
    </row>
    <row r="151" spans="1:6" s="96" customFormat="1">
      <c r="A151" s="100"/>
      <c r="B151" s="94"/>
      <c r="C151" s="94"/>
      <c r="D151" s="95"/>
      <c r="E151" s="288"/>
      <c r="F151" s="95"/>
    </row>
    <row r="152" spans="1:6" s="96" customFormat="1">
      <c r="A152" s="100" t="s">
        <v>103</v>
      </c>
      <c r="B152" s="93" t="s">
        <v>18</v>
      </c>
      <c r="C152" s="94"/>
      <c r="D152" s="95"/>
      <c r="E152" s="288"/>
      <c r="F152" s="95"/>
    </row>
    <row r="153" spans="1:6" s="96" customFormat="1">
      <c r="A153" s="100"/>
      <c r="B153" s="93"/>
      <c r="C153" s="94"/>
      <c r="D153" s="95"/>
      <c r="E153" s="288"/>
      <c r="F153" s="95"/>
    </row>
    <row r="154" spans="1:6" s="96" customFormat="1">
      <c r="A154" s="92" t="s">
        <v>104</v>
      </c>
      <c r="B154" s="94" t="s">
        <v>971</v>
      </c>
      <c r="C154" s="94"/>
      <c r="D154" s="95"/>
      <c r="E154" s="288"/>
      <c r="F154" s="95"/>
    </row>
    <row r="155" spans="1:6" s="96" customFormat="1">
      <c r="A155" s="92"/>
      <c r="B155" s="94" t="s">
        <v>972</v>
      </c>
      <c r="C155" s="94"/>
      <c r="D155" s="95"/>
      <c r="E155" s="288"/>
      <c r="F155" s="95"/>
    </row>
    <row r="156" spans="1:6" s="96" customFormat="1">
      <c r="A156" s="100"/>
      <c r="B156" s="94" t="s">
        <v>973</v>
      </c>
      <c r="C156" s="94" t="s">
        <v>865</v>
      </c>
      <c r="D156" s="95">
        <v>1</v>
      </c>
      <c r="E156" s="288"/>
      <c r="F156" s="95">
        <f>D156*E156</f>
        <v>0</v>
      </c>
    </row>
    <row r="157" spans="1:6" s="96" customFormat="1">
      <c r="A157" s="100"/>
      <c r="B157" s="94"/>
      <c r="C157" s="94"/>
      <c r="D157" s="95"/>
      <c r="E157" s="288"/>
      <c r="F157" s="95"/>
    </row>
    <row r="158" spans="1:6" s="96" customFormat="1">
      <c r="A158" s="92" t="s">
        <v>107</v>
      </c>
      <c r="B158" s="94" t="s">
        <v>978</v>
      </c>
      <c r="C158" s="94"/>
      <c r="D158" s="95"/>
      <c r="E158" s="288"/>
      <c r="F158" s="95"/>
    </row>
    <row r="159" spans="1:6" s="96" customFormat="1">
      <c r="A159" s="92"/>
      <c r="B159" s="94" t="s">
        <v>979</v>
      </c>
      <c r="C159" s="94" t="s">
        <v>865</v>
      </c>
      <c r="D159" s="95">
        <v>1</v>
      </c>
      <c r="E159" s="288"/>
      <c r="F159" s="95">
        <f>D159*E159</f>
        <v>0</v>
      </c>
    </row>
    <row r="160" spans="1:6" s="96" customFormat="1">
      <c r="A160" s="92"/>
      <c r="B160" s="94"/>
      <c r="C160" s="94"/>
      <c r="D160" s="95"/>
      <c r="E160" s="288"/>
      <c r="F160" s="95"/>
    </row>
    <row r="161" spans="1:6" s="96" customFormat="1">
      <c r="A161" s="92" t="s">
        <v>108</v>
      </c>
      <c r="B161" s="94" t="s">
        <v>980</v>
      </c>
      <c r="C161" s="94"/>
      <c r="D161" s="95"/>
      <c r="E161" s="288"/>
      <c r="F161" s="95"/>
    </row>
    <row r="162" spans="1:6" s="96" customFormat="1">
      <c r="A162" s="92"/>
      <c r="B162" s="94" t="s">
        <v>981</v>
      </c>
      <c r="C162" s="94"/>
      <c r="D162" s="95"/>
      <c r="E162" s="288"/>
      <c r="F162" s="95"/>
    </row>
    <row r="163" spans="1:6" s="96" customFormat="1">
      <c r="A163" s="92"/>
      <c r="B163" s="94" t="s">
        <v>982</v>
      </c>
      <c r="C163" s="94" t="s">
        <v>865</v>
      </c>
      <c r="D163" s="95">
        <v>1</v>
      </c>
      <c r="E163" s="288"/>
      <c r="F163" s="95">
        <f>D163*E163</f>
        <v>0</v>
      </c>
    </row>
    <row r="164" spans="1:6" s="96" customFormat="1" ht="13" thickBot="1">
      <c r="A164" s="100"/>
      <c r="B164" s="93"/>
      <c r="C164" s="94"/>
      <c r="D164" s="95"/>
      <c r="E164" s="288"/>
      <c r="F164" s="95"/>
    </row>
    <row r="165" spans="1:6" s="96" customFormat="1" ht="13" thickBot="1">
      <c r="A165" s="100"/>
      <c r="B165" s="101" t="s">
        <v>19</v>
      </c>
      <c r="C165" s="102"/>
      <c r="D165" s="103"/>
      <c r="E165" s="289"/>
      <c r="F165" s="104">
        <f>SUM(F152:F164)</f>
        <v>0</v>
      </c>
    </row>
    <row r="166" spans="1:6" s="96" customFormat="1">
      <c r="A166" s="100"/>
      <c r="B166" s="94"/>
      <c r="C166" s="94"/>
      <c r="D166" s="95"/>
      <c r="E166" s="288"/>
      <c r="F166" s="95"/>
    </row>
    <row r="167" spans="1:6" s="96" customFormat="1">
      <c r="A167" s="100" t="s">
        <v>270</v>
      </c>
      <c r="B167" s="93" t="s">
        <v>983</v>
      </c>
      <c r="C167" s="94"/>
      <c r="D167" s="95"/>
      <c r="E167" s="288"/>
      <c r="F167" s="95"/>
    </row>
    <row r="168" spans="1:6" s="96" customFormat="1">
      <c r="A168" s="92"/>
      <c r="B168" s="94"/>
      <c r="C168" s="94"/>
      <c r="D168" s="95"/>
      <c r="E168" s="288"/>
      <c r="F168" s="95"/>
    </row>
    <row r="169" spans="1:6" s="96" customFormat="1">
      <c r="A169" s="92" t="s">
        <v>272</v>
      </c>
      <c r="B169" s="94" t="s">
        <v>984</v>
      </c>
      <c r="C169" s="94"/>
      <c r="D169" s="95"/>
      <c r="E169" s="288"/>
      <c r="F169" s="95"/>
    </row>
    <row r="170" spans="1:6" s="96" customFormat="1">
      <c r="A170" s="92"/>
      <c r="B170" s="94" t="s">
        <v>985</v>
      </c>
      <c r="C170" s="94"/>
      <c r="D170" s="95"/>
      <c r="E170" s="288"/>
      <c r="F170" s="95"/>
    </row>
    <row r="171" spans="1:6" s="96" customFormat="1">
      <c r="A171" s="92"/>
      <c r="B171" s="94" t="s">
        <v>986</v>
      </c>
      <c r="C171" s="94" t="s">
        <v>865</v>
      </c>
      <c r="D171" s="95">
        <v>1</v>
      </c>
      <c r="E171" s="288"/>
      <c r="F171" s="95">
        <f>D171*E171</f>
        <v>0</v>
      </c>
    </row>
    <row r="172" spans="1:6" s="96" customFormat="1">
      <c r="A172" s="92"/>
      <c r="B172" s="94"/>
      <c r="C172" s="94"/>
      <c r="D172" s="95"/>
      <c r="E172" s="288"/>
      <c r="F172" s="95"/>
    </row>
    <row r="173" spans="1:6" s="96" customFormat="1">
      <c r="A173" s="92" t="s">
        <v>276</v>
      </c>
      <c r="B173" s="94" t="s">
        <v>987</v>
      </c>
      <c r="C173" s="94" t="s">
        <v>865</v>
      </c>
      <c r="D173" s="95">
        <v>1</v>
      </c>
      <c r="E173" s="288"/>
      <c r="F173" s="95">
        <f>D173*E173</f>
        <v>0</v>
      </c>
    </row>
    <row r="174" spans="1:6" s="96" customFormat="1">
      <c r="A174" s="92"/>
      <c r="B174" s="94"/>
      <c r="C174" s="94"/>
      <c r="D174" s="95"/>
      <c r="E174" s="288"/>
      <c r="F174" s="95"/>
    </row>
    <row r="175" spans="1:6" s="96" customFormat="1">
      <c r="A175" s="92" t="s">
        <v>281</v>
      </c>
      <c r="B175" s="94" t="s">
        <v>988</v>
      </c>
      <c r="C175" s="94" t="s">
        <v>37</v>
      </c>
      <c r="D175" s="95">
        <v>1</v>
      </c>
      <c r="E175" s="288"/>
      <c r="F175" s="95">
        <f>D175*E175</f>
        <v>0</v>
      </c>
    </row>
    <row r="176" spans="1:6" s="96" customFormat="1" ht="13" thickBot="1">
      <c r="A176" s="100"/>
      <c r="B176" s="93"/>
      <c r="C176" s="94"/>
      <c r="D176" s="95"/>
      <c r="E176" s="95"/>
      <c r="F176" s="95"/>
    </row>
    <row r="177" spans="1:6" s="96" customFormat="1" ht="13" thickBot="1">
      <c r="A177" s="100"/>
      <c r="B177" s="101" t="s">
        <v>989</v>
      </c>
      <c r="C177" s="102"/>
      <c r="D177" s="103"/>
      <c r="E177" s="103"/>
      <c r="F177" s="104">
        <f>SUM(F167:F176)</f>
        <v>0</v>
      </c>
    </row>
    <row r="178" spans="1:6" s="96" customFormat="1">
      <c r="A178" s="100"/>
      <c r="B178" s="94"/>
      <c r="C178" s="94"/>
      <c r="D178" s="95"/>
      <c r="E178" s="95"/>
      <c r="F178" s="95"/>
    </row>
    <row r="179" spans="1:6" s="96" customFormat="1" ht="11.25" customHeight="1">
      <c r="A179" s="100"/>
      <c r="B179" s="93" t="s">
        <v>1</v>
      </c>
      <c r="C179" s="94"/>
      <c r="D179" s="95"/>
      <c r="E179" s="95"/>
      <c r="F179" s="95"/>
    </row>
    <row r="180" spans="1:6" s="96" customFormat="1">
      <c r="A180" s="105"/>
      <c r="B180" s="106"/>
      <c r="C180" s="94"/>
      <c r="D180" s="95"/>
      <c r="E180" s="95"/>
      <c r="F180" s="95"/>
    </row>
    <row r="181" spans="1:6" s="96" customFormat="1">
      <c r="A181" s="105" t="str">
        <f>A7</f>
        <v>1.00</v>
      </c>
      <c r="B181" s="106" t="str">
        <f>B7</f>
        <v>PRIPRAVLJALNA DELA</v>
      </c>
      <c r="C181" s="94"/>
      <c r="D181" s="95"/>
      <c r="E181" s="95"/>
      <c r="F181" s="95">
        <f>SUM(F9:F20)</f>
        <v>0</v>
      </c>
    </row>
    <row r="182" spans="1:6" s="96" customFormat="1">
      <c r="A182" s="105"/>
      <c r="B182" s="106"/>
      <c r="C182" s="94"/>
      <c r="D182" s="95"/>
      <c r="E182" s="95"/>
      <c r="F182" s="95"/>
    </row>
    <row r="183" spans="1:6" s="96" customFormat="1">
      <c r="A183" s="105" t="str">
        <f>A24</f>
        <v>2.00</v>
      </c>
      <c r="B183" s="106" t="str">
        <f>B24</f>
        <v>GRADBENA DELA</v>
      </c>
      <c r="C183" s="94"/>
      <c r="D183" s="95"/>
      <c r="E183" s="95"/>
      <c r="F183" s="95">
        <f>F73</f>
        <v>0</v>
      </c>
    </row>
    <row r="184" spans="1:6" s="96" customFormat="1">
      <c r="A184" s="105"/>
      <c r="B184" s="106"/>
      <c r="C184" s="94"/>
      <c r="D184" s="95"/>
      <c r="E184" s="95"/>
      <c r="F184" s="95"/>
    </row>
    <row r="185" spans="1:6" s="96" customFormat="1">
      <c r="A185" s="105" t="str">
        <f>A75</f>
        <v>3.00</v>
      </c>
      <c r="B185" s="106" t="str">
        <f>B75</f>
        <v>RAZDELILCI</v>
      </c>
      <c r="C185" s="94"/>
      <c r="D185" s="95"/>
      <c r="E185" s="95"/>
      <c r="F185" s="95">
        <f>F105</f>
        <v>0</v>
      </c>
    </row>
    <row r="186" spans="1:6" s="96" customFormat="1">
      <c r="A186" s="105"/>
      <c r="B186" s="106"/>
      <c r="C186" s="94"/>
      <c r="D186" s="95"/>
      <c r="E186" s="95"/>
      <c r="F186" s="95"/>
    </row>
    <row r="187" spans="1:6" s="96" customFormat="1">
      <c r="A187" s="105" t="str">
        <f>A108</f>
        <v>4.00</v>
      </c>
      <c r="B187" s="106" t="str">
        <f>B108</f>
        <v>NN DOVOD, STROŠKI JP ELEKTRO, POGODBE</v>
      </c>
      <c r="C187" s="94"/>
      <c r="D187" s="95"/>
      <c r="E187" s="95"/>
      <c r="F187" s="95">
        <f>F150</f>
        <v>0</v>
      </c>
    </row>
    <row r="188" spans="1:6" s="96" customFormat="1">
      <c r="A188" s="105"/>
      <c r="B188" s="106"/>
      <c r="C188" s="94"/>
      <c r="D188" s="95"/>
      <c r="E188" s="95"/>
      <c r="F188" s="95"/>
    </row>
    <row r="189" spans="1:6" s="96" customFormat="1">
      <c r="A189" s="105" t="str">
        <f>A152</f>
        <v>5.00</v>
      </c>
      <c r="B189" s="106" t="str">
        <f>B152</f>
        <v>TUJE STORITVE</v>
      </c>
      <c r="C189" s="94"/>
      <c r="D189" s="95"/>
      <c r="E189" s="95"/>
      <c r="F189" s="95">
        <f>F165</f>
        <v>0</v>
      </c>
    </row>
    <row r="190" spans="1:6" s="96" customFormat="1">
      <c r="A190" s="105"/>
      <c r="B190" s="106"/>
      <c r="C190" s="94"/>
      <c r="D190" s="95"/>
      <c r="E190" s="95"/>
      <c r="F190" s="95"/>
    </row>
    <row r="191" spans="1:6" s="96" customFormat="1">
      <c r="A191" s="105" t="str">
        <f>A167</f>
        <v>6.00</v>
      </c>
      <c r="B191" s="106" t="str">
        <f>B167</f>
        <v>OSTALO</v>
      </c>
      <c r="C191" s="94"/>
      <c r="D191" s="95"/>
      <c r="E191" s="95"/>
      <c r="F191" s="95">
        <f>F177</f>
        <v>0</v>
      </c>
    </row>
    <row r="192" spans="1:6" s="96" customFormat="1" ht="13" thickBot="1">
      <c r="A192" s="105"/>
      <c r="B192" s="106"/>
      <c r="C192" s="94"/>
      <c r="D192" s="95"/>
      <c r="E192" s="95"/>
      <c r="F192" s="95"/>
    </row>
    <row r="193" spans="1:6" s="96" customFormat="1" ht="13" thickBot="1">
      <c r="A193" s="100"/>
      <c r="B193" s="101" t="s">
        <v>2</v>
      </c>
      <c r="C193" s="102"/>
      <c r="D193" s="103"/>
      <c r="E193" s="103"/>
      <c r="F193" s="104">
        <f>SUM(F179:F192)</f>
        <v>0</v>
      </c>
    </row>
    <row r="194" spans="1:6" s="96" customFormat="1" ht="13" thickBot="1">
      <c r="A194" s="100"/>
      <c r="B194" s="94" t="s">
        <v>125</v>
      </c>
      <c r="C194" s="94"/>
      <c r="D194" s="95"/>
      <c r="E194" s="95"/>
      <c r="F194" s="95">
        <f>F193*0.22</f>
        <v>0</v>
      </c>
    </row>
    <row r="195" spans="1:6" s="96" customFormat="1" ht="13" thickBot="1">
      <c r="A195" s="100"/>
      <c r="B195" s="101" t="s">
        <v>38</v>
      </c>
      <c r="C195" s="102"/>
      <c r="D195" s="103"/>
      <c r="E195" s="103"/>
      <c r="F195" s="104">
        <f>SUM(F193:F194)</f>
        <v>0</v>
      </c>
    </row>
    <row r="196" spans="1:6" s="96" customFormat="1">
      <c r="A196" s="92"/>
      <c r="B196" s="94"/>
      <c r="C196" s="94"/>
      <c r="D196" s="95"/>
      <c r="E196" s="95"/>
      <c r="F196" s="95"/>
    </row>
    <row r="197" spans="1:6" s="96" customFormat="1">
      <c r="A197" s="92"/>
      <c r="B197" s="94"/>
      <c r="C197" s="94"/>
      <c r="D197" s="95"/>
      <c r="E197" s="95"/>
      <c r="F197" s="95"/>
    </row>
    <row r="198" spans="1:6" s="96" customFormat="1">
      <c r="A198" s="92"/>
      <c r="B198" s="94"/>
      <c r="C198" s="94"/>
      <c r="D198" s="95"/>
      <c r="E198" s="95"/>
      <c r="F198" s="95"/>
    </row>
    <row r="199" spans="1:6" s="96" customFormat="1">
      <c r="A199" s="92"/>
      <c r="B199" s="94"/>
      <c r="C199" s="94"/>
      <c r="D199" s="95"/>
      <c r="E199" s="95"/>
      <c r="F199" s="95"/>
    </row>
    <row r="200" spans="1:6" s="96" customFormat="1">
      <c r="A200" s="92"/>
      <c r="B200" s="94"/>
      <c r="C200" s="94"/>
      <c r="D200" s="95"/>
      <c r="E200" s="95"/>
      <c r="F200" s="95"/>
    </row>
    <row r="201" spans="1:6" s="96" customFormat="1">
      <c r="A201" s="92"/>
      <c r="B201" s="94"/>
      <c r="C201" s="94"/>
      <c r="D201" s="95"/>
      <c r="E201" s="95"/>
      <c r="F201" s="95"/>
    </row>
    <row r="202" spans="1:6" s="96" customFormat="1">
      <c r="A202" s="92"/>
      <c r="B202" s="94"/>
      <c r="C202" s="94"/>
      <c r="D202" s="95"/>
      <c r="E202" s="95"/>
      <c r="F202" s="95"/>
    </row>
    <row r="203" spans="1:6" s="96" customFormat="1">
      <c r="A203" s="92"/>
      <c r="B203" s="94"/>
      <c r="C203" s="94"/>
      <c r="D203" s="95"/>
      <c r="E203" s="95"/>
      <c r="F203" s="95"/>
    </row>
    <row r="204" spans="1:6" s="96" customFormat="1">
      <c r="A204" s="92"/>
      <c r="B204" s="94"/>
      <c r="C204" s="94"/>
      <c r="D204" s="95"/>
      <c r="E204" s="95"/>
      <c r="F204" s="95"/>
    </row>
    <row r="205" spans="1:6" s="96" customFormat="1">
      <c r="A205" s="92"/>
      <c r="B205" s="94"/>
      <c r="C205" s="94"/>
      <c r="D205" s="95"/>
      <c r="E205" s="95"/>
      <c r="F205" s="95"/>
    </row>
    <row r="206" spans="1:6" s="96" customFormat="1">
      <c r="A206" s="92"/>
      <c r="B206" s="94"/>
      <c r="C206" s="94"/>
      <c r="D206" s="95"/>
      <c r="E206" s="95"/>
      <c r="F206" s="95"/>
    </row>
    <row r="207" spans="1:6" s="96" customFormat="1">
      <c r="A207" s="92"/>
      <c r="B207" s="94"/>
      <c r="C207" s="94"/>
      <c r="D207" s="95"/>
      <c r="E207" s="95"/>
      <c r="F207" s="95"/>
    </row>
    <row r="208" spans="1:6" s="96" customFormat="1">
      <c r="A208" s="92"/>
      <c r="B208" s="94"/>
      <c r="C208" s="94"/>
      <c r="D208" s="95"/>
      <c r="E208" s="95"/>
      <c r="F208" s="95"/>
    </row>
    <row r="209" spans="1:6" s="96" customFormat="1">
      <c r="A209" s="92"/>
      <c r="B209" s="94"/>
      <c r="C209" s="94"/>
      <c r="D209" s="95"/>
      <c r="E209" s="95"/>
      <c r="F209" s="95"/>
    </row>
    <row r="210" spans="1:6" s="96" customFormat="1">
      <c r="A210" s="92"/>
      <c r="B210" s="94"/>
      <c r="C210" s="94"/>
      <c r="D210" s="95"/>
      <c r="E210" s="95"/>
      <c r="F210" s="95"/>
    </row>
    <row r="211" spans="1:6" s="96" customFormat="1">
      <c r="A211" s="92"/>
      <c r="B211" s="94"/>
      <c r="C211" s="94"/>
      <c r="D211" s="95"/>
      <c r="E211" s="95"/>
      <c r="F211" s="95"/>
    </row>
    <row r="212" spans="1:6" s="96" customFormat="1">
      <c r="A212" s="92"/>
      <c r="B212" s="94"/>
      <c r="C212" s="94"/>
      <c r="D212" s="95"/>
      <c r="E212" s="95"/>
      <c r="F212" s="95"/>
    </row>
    <row r="213" spans="1:6" s="96" customFormat="1">
      <c r="A213" s="92"/>
      <c r="B213" s="94"/>
      <c r="C213" s="94"/>
      <c r="D213" s="95"/>
      <c r="E213" s="95"/>
      <c r="F213" s="95"/>
    </row>
    <row r="214" spans="1:6" s="96" customFormat="1">
      <c r="A214" s="92"/>
      <c r="B214" s="94"/>
      <c r="C214" s="94"/>
      <c r="D214" s="95"/>
      <c r="E214" s="95"/>
      <c r="F214" s="95"/>
    </row>
    <row r="215" spans="1:6" s="96" customFormat="1">
      <c r="A215" s="92"/>
      <c r="B215" s="94"/>
      <c r="C215" s="94"/>
      <c r="D215" s="95"/>
      <c r="E215" s="95"/>
      <c r="F215" s="95"/>
    </row>
    <row r="216" spans="1:6" s="96" customFormat="1">
      <c r="A216" s="92"/>
      <c r="B216" s="94"/>
      <c r="C216" s="94"/>
      <c r="D216" s="95"/>
      <c r="E216" s="95"/>
      <c r="F216" s="95"/>
    </row>
    <row r="217" spans="1:6" s="96" customFormat="1">
      <c r="A217" s="92"/>
      <c r="B217" s="94"/>
      <c r="C217" s="94"/>
      <c r="D217" s="95"/>
      <c r="E217" s="95"/>
      <c r="F217" s="95"/>
    </row>
    <row r="218" spans="1:6" s="96" customFormat="1">
      <c r="A218" s="92"/>
      <c r="B218" s="94"/>
      <c r="C218" s="94"/>
      <c r="D218" s="95"/>
      <c r="E218" s="95"/>
      <c r="F218" s="95"/>
    </row>
    <row r="219" spans="1:6" s="96" customFormat="1">
      <c r="A219" s="92"/>
      <c r="B219" s="94"/>
      <c r="C219" s="94"/>
      <c r="D219" s="95"/>
      <c r="E219" s="95"/>
      <c r="F219" s="95"/>
    </row>
    <row r="220" spans="1:6" s="96" customFormat="1">
      <c r="A220" s="92"/>
      <c r="B220" s="94"/>
      <c r="C220" s="94"/>
      <c r="D220" s="95"/>
      <c r="E220" s="95"/>
      <c r="F220" s="95"/>
    </row>
    <row r="221" spans="1:6" s="96" customFormat="1">
      <c r="A221" s="92"/>
      <c r="B221" s="94"/>
      <c r="C221" s="94"/>
      <c r="D221" s="95"/>
      <c r="E221" s="95"/>
      <c r="F221" s="95"/>
    </row>
    <row r="222" spans="1:6" s="96" customFormat="1">
      <c r="A222" s="92"/>
      <c r="B222" s="94"/>
      <c r="C222" s="94"/>
      <c r="D222" s="95"/>
      <c r="E222" s="95"/>
      <c r="F222" s="95"/>
    </row>
    <row r="223" spans="1:6" s="96" customFormat="1">
      <c r="A223" s="92"/>
      <c r="B223" s="94"/>
      <c r="C223" s="94"/>
      <c r="D223" s="95"/>
      <c r="E223" s="95"/>
      <c r="F223" s="95"/>
    </row>
    <row r="224" spans="1:6" s="96" customFormat="1">
      <c r="A224" s="92"/>
      <c r="B224" s="94"/>
      <c r="C224" s="94"/>
      <c r="D224" s="95"/>
      <c r="E224" s="95"/>
      <c r="F224" s="95"/>
    </row>
    <row r="225" spans="1:6" s="96" customFormat="1">
      <c r="A225" s="92"/>
      <c r="B225" s="94"/>
      <c r="C225" s="94"/>
      <c r="D225" s="95"/>
      <c r="E225" s="95"/>
      <c r="F225" s="95"/>
    </row>
    <row r="226" spans="1:6" s="96" customFormat="1">
      <c r="A226" s="92"/>
      <c r="B226" s="94"/>
      <c r="C226" s="94"/>
      <c r="D226" s="95"/>
      <c r="E226" s="95"/>
      <c r="F226" s="95"/>
    </row>
    <row r="227" spans="1:6" s="96" customFormat="1">
      <c r="A227" s="92"/>
      <c r="B227" s="94"/>
      <c r="C227" s="94"/>
      <c r="D227" s="95"/>
      <c r="E227" s="95"/>
      <c r="F227" s="95"/>
    </row>
    <row r="228" spans="1:6" s="96" customFormat="1">
      <c r="A228" s="105"/>
      <c r="B228" s="106"/>
      <c r="C228" s="94"/>
      <c r="D228" s="95"/>
      <c r="E228" s="95"/>
      <c r="F228" s="95"/>
    </row>
    <row r="229" spans="1:6" s="96" customFormat="1">
      <c r="A229" s="105"/>
      <c r="B229" s="106"/>
      <c r="C229" s="94"/>
      <c r="D229" s="95"/>
      <c r="E229" s="95"/>
      <c r="F229" s="95"/>
    </row>
    <row r="230" spans="1:6" s="96" customFormat="1">
      <c r="A230" s="105"/>
      <c r="B230" s="106"/>
      <c r="C230" s="94"/>
      <c r="D230" s="95"/>
      <c r="E230" s="95"/>
      <c r="F230" s="95"/>
    </row>
    <row r="231" spans="1:6" s="96" customFormat="1">
      <c r="A231" s="92"/>
      <c r="B231" s="94"/>
      <c r="C231" s="94"/>
      <c r="D231" s="95"/>
      <c r="E231" s="95"/>
      <c r="F231" s="95"/>
    </row>
    <row r="232" spans="1:6" s="96" customFormat="1">
      <c r="A232" s="92"/>
      <c r="B232" s="94"/>
      <c r="C232" s="94"/>
      <c r="D232" s="95"/>
      <c r="E232" s="95"/>
      <c r="F232" s="95"/>
    </row>
    <row r="233" spans="1:6" s="96" customFormat="1">
      <c r="A233" s="92"/>
      <c r="B233" s="94"/>
      <c r="C233" s="94"/>
      <c r="D233" s="95"/>
      <c r="E233" s="95"/>
      <c r="F233" s="95"/>
    </row>
    <row r="234" spans="1:6" s="96" customFormat="1">
      <c r="A234" s="92"/>
      <c r="B234" s="94"/>
      <c r="C234" s="94"/>
      <c r="D234" s="95"/>
      <c r="E234" s="95"/>
      <c r="F234" s="95"/>
    </row>
    <row r="235" spans="1:6" s="96" customFormat="1">
      <c r="A235" s="92"/>
      <c r="B235" s="94"/>
      <c r="C235" s="94"/>
      <c r="D235" s="95"/>
      <c r="E235" s="95"/>
      <c r="F235" s="95"/>
    </row>
    <row r="236" spans="1:6" s="96" customFormat="1">
      <c r="A236" s="92"/>
      <c r="B236" s="94"/>
      <c r="C236" s="94"/>
      <c r="D236" s="95"/>
      <c r="E236" s="95"/>
      <c r="F236" s="95"/>
    </row>
    <row r="237" spans="1:6" s="96" customFormat="1">
      <c r="A237" s="92"/>
      <c r="B237" s="94"/>
      <c r="C237" s="94"/>
      <c r="D237" s="95"/>
      <c r="E237" s="95"/>
      <c r="F237" s="95"/>
    </row>
    <row r="238" spans="1:6" s="96" customFormat="1">
      <c r="A238" s="92"/>
      <c r="B238" s="94"/>
      <c r="C238" s="94"/>
      <c r="D238" s="95"/>
      <c r="E238" s="95"/>
      <c r="F238" s="95"/>
    </row>
    <row r="239" spans="1:6" s="96" customFormat="1">
      <c r="A239" s="92"/>
      <c r="B239" s="94"/>
      <c r="C239" s="94"/>
      <c r="D239" s="95"/>
      <c r="E239" s="95"/>
      <c r="F239" s="95"/>
    </row>
    <row r="240" spans="1:6" s="96" customFormat="1">
      <c r="A240" s="92"/>
      <c r="B240" s="94"/>
      <c r="C240" s="94"/>
      <c r="D240" s="95"/>
      <c r="E240" s="95"/>
      <c r="F240" s="95"/>
    </row>
    <row r="241" spans="1:6" s="96" customFormat="1">
      <c r="A241" s="92"/>
      <c r="B241" s="94"/>
      <c r="C241" s="94"/>
      <c r="D241" s="95"/>
      <c r="E241" s="95"/>
      <c r="F241" s="95"/>
    </row>
    <row r="242" spans="1:6" s="96" customFormat="1">
      <c r="A242" s="92"/>
      <c r="B242" s="94"/>
      <c r="C242" s="94"/>
      <c r="D242" s="95"/>
      <c r="E242" s="95"/>
      <c r="F242" s="95"/>
    </row>
    <row r="243" spans="1:6" s="96" customFormat="1">
      <c r="A243" s="92"/>
      <c r="B243" s="94"/>
      <c r="C243" s="94"/>
      <c r="D243" s="95"/>
      <c r="E243" s="95"/>
      <c r="F243" s="95"/>
    </row>
    <row r="244" spans="1:6" s="96" customFormat="1">
      <c r="A244" s="92"/>
      <c r="B244" s="94"/>
      <c r="C244" s="94"/>
      <c r="D244" s="95"/>
      <c r="E244" s="95"/>
      <c r="F244" s="95"/>
    </row>
    <row r="245" spans="1:6" s="96" customFormat="1">
      <c r="A245" s="92"/>
      <c r="B245" s="94"/>
      <c r="C245" s="94"/>
      <c r="D245" s="95"/>
      <c r="E245" s="95"/>
      <c r="F245" s="95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56"/>
  <sheetViews>
    <sheetView view="pageBreakPreview" topLeftCell="A61" zoomScale="115" zoomScaleNormal="100" zoomScaleSheetLayoutView="115" workbookViewId="0">
      <selection activeCell="B55" sqref="B55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>
      <c r="B1" s="39" t="s">
        <v>1314</v>
      </c>
    </row>
    <row r="2" spans="1:6">
      <c r="B2" s="39" t="s">
        <v>1315</v>
      </c>
    </row>
    <row r="3" spans="1:6">
      <c r="B3" s="39" t="s">
        <v>121</v>
      </c>
    </row>
    <row r="4" spans="1:6">
      <c r="B4" s="49" t="s">
        <v>756</v>
      </c>
      <c r="C4" s="26"/>
      <c r="D4" s="57"/>
    </row>
    <row r="5" spans="1:6">
      <c r="B5" s="39"/>
    </row>
    <row r="6" spans="1:6">
      <c r="B6" s="39"/>
    </row>
    <row r="7" spans="1:6">
      <c r="A7" s="40" t="s">
        <v>0</v>
      </c>
      <c r="B7" s="39" t="s">
        <v>3</v>
      </c>
    </row>
    <row r="8" spans="1:6">
      <c r="A8" s="48"/>
      <c r="B8" s="38"/>
      <c r="C8" s="38"/>
      <c r="D8" s="45"/>
      <c r="E8" s="45"/>
      <c r="F8" s="45"/>
    </row>
    <row r="9" spans="1:6">
      <c r="A9" s="48" t="s">
        <v>77</v>
      </c>
      <c r="B9" s="38" t="s">
        <v>757</v>
      </c>
      <c r="C9" s="38"/>
      <c r="D9" s="45"/>
      <c r="E9" s="45"/>
      <c r="F9" s="45"/>
    </row>
    <row r="10" spans="1:6">
      <c r="A10" s="48"/>
      <c r="B10" s="38" t="s">
        <v>758</v>
      </c>
      <c r="C10" s="38"/>
      <c r="D10" s="45"/>
      <c r="E10" s="45"/>
      <c r="F10" s="45"/>
    </row>
    <row r="11" spans="1:6">
      <c r="A11" s="48"/>
      <c r="B11" s="38" t="s">
        <v>759</v>
      </c>
      <c r="C11" s="38"/>
      <c r="D11" s="45"/>
      <c r="E11" s="45"/>
      <c r="F11" s="45"/>
    </row>
    <row r="12" spans="1:6">
      <c r="A12" s="48"/>
      <c r="B12" s="38" t="s">
        <v>760</v>
      </c>
      <c r="C12" s="38"/>
      <c r="D12" s="45"/>
      <c r="E12" s="45"/>
      <c r="F12" s="45"/>
    </row>
    <row r="13" spans="1:6">
      <c r="A13" s="48"/>
      <c r="B13" s="38" t="s">
        <v>761</v>
      </c>
      <c r="C13" s="38"/>
      <c r="D13" s="45"/>
      <c r="E13" s="45"/>
      <c r="F13" s="45"/>
    </row>
    <row r="14" spans="1:6">
      <c r="A14" s="48"/>
      <c r="B14" s="38" t="s">
        <v>762</v>
      </c>
      <c r="C14" s="38"/>
      <c r="D14" s="45"/>
      <c r="E14" s="45"/>
      <c r="F14" s="45"/>
    </row>
    <row r="15" spans="1:6">
      <c r="A15" s="48"/>
      <c r="B15" s="38" t="s">
        <v>763</v>
      </c>
      <c r="C15" s="38"/>
      <c r="D15" s="45"/>
      <c r="E15" s="45"/>
      <c r="F15" s="45"/>
    </row>
    <row r="16" spans="1:6">
      <c r="A16" s="48"/>
      <c r="B16" s="38" t="s">
        <v>764</v>
      </c>
      <c r="C16" s="38"/>
      <c r="D16" s="45"/>
      <c r="E16" s="45"/>
      <c r="F16" s="45"/>
    </row>
    <row r="17" spans="1:6">
      <c r="A17" s="48"/>
      <c r="B17" s="38" t="s">
        <v>765</v>
      </c>
      <c r="C17" s="38"/>
      <c r="D17" s="45"/>
      <c r="E17" s="45"/>
      <c r="F17" s="45"/>
    </row>
    <row r="18" spans="1:6">
      <c r="A18" s="48"/>
      <c r="B18" s="38" t="s">
        <v>766</v>
      </c>
      <c r="C18" s="38" t="s">
        <v>767</v>
      </c>
      <c r="D18" s="45">
        <v>1</v>
      </c>
      <c r="E18" s="284"/>
      <c r="F18" s="45">
        <f>D18*E18</f>
        <v>0</v>
      </c>
    </row>
    <row r="19" spans="1:6">
      <c r="A19" s="48"/>
      <c r="B19" s="38"/>
      <c r="C19" s="38"/>
      <c r="D19" s="45"/>
      <c r="E19" s="284"/>
      <c r="F19" s="45"/>
    </row>
    <row r="20" spans="1:6">
      <c r="A20" s="48" t="s">
        <v>85</v>
      </c>
      <c r="B20" s="38" t="s">
        <v>768</v>
      </c>
      <c r="C20" s="38"/>
      <c r="D20" s="45"/>
      <c r="E20" s="284"/>
      <c r="F20" s="45"/>
    </row>
    <row r="21" spans="1:6">
      <c r="A21" s="48"/>
      <c r="B21" s="38" t="s">
        <v>769</v>
      </c>
      <c r="C21" s="38"/>
      <c r="D21" s="45"/>
      <c r="E21" s="284"/>
      <c r="F21" s="45"/>
    </row>
    <row r="22" spans="1:6">
      <c r="A22" s="48"/>
      <c r="B22" s="38" t="s">
        <v>770</v>
      </c>
      <c r="C22" s="38"/>
      <c r="D22" s="45"/>
      <c r="E22" s="284"/>
      <c r="F22" s="45"/>
    </row>
    <row r="23" spans="1:6">
      <c r="A23" s="48"/>
      <c r="B23" s="38" t="s">
        <v>771</v>
      </c>
      <c r="C23" s="38" t="s">
        <v>767</v>
      </c>
      <c r="D23" s="45">
        <v>1</v>
      </c>
      <c r="E23" s="284"/>
      <c r="F23" s="45">
        <f>D23*E23</f>
        <v>0</v>
      </c>
    </row>
    <row r="24" spans="1:6">
      <c r="A24" s="48"/>
      <c r="B24" s="38"/>
      <c r="C24" s="38"/>
      <c r="D24" s="45"/>
      <c r="E24" s="284"/>
      <c r="F24" s="45"/>
    </row>
    <row r="25" spans="1:6">
      <c r="A25" s="48" t="s">
        <v>86</v>
      </c>
      <c r="B25" s="38" t="s">
        <v>772</v>
      </c>
      <c r="C25" s="38"/>
      <c r="D25" s="45"/>
      <c r="E25" s="284"/>
      <c r="F25" s="45"/>
    </row>
    <row r="26" spans="1:6">
      <c r="A26" s="48"/>
      <c r="B26" s="38" t="s">
        <v>773</v>
      </c>
      <c r="C26" s="38"/>
      <c r="D26" s="45"/>
      <c r="E26" s="284"/>
      <c r="F26" s="45"/>
    </row>
    <row r="27" spans="1:6">
      <c r="A27" s="48"/>
      <c r="B27" s="38" t="s">
        <v>774</v>
      </c>
      <c r="C27" s="38"/>
      <c r="D27" s="45"/>
      <c r="E27" s="284"/>
      <c r="F27" s="45"/>
    </row>
    <row r="28" spans="1:6">
      <c r="A28" s="48"/>
      <c r="B28" s="38" t="s">
        <v>775</v>
      </c>
      <c r="C28" s="38"/>
      <c r="D28" s="45"/>
      <c r="E28" s="284"/>
      <c r="F28" s="45"/>
    </row>
    <row r="29" spans="1:6">
      <c r="A29" s="48"/>
      <c r="B29" s="38" t="s">
        <v>776</v>
      </c>
      <c r="C29" s="38" t="s">
        <v>767</v>
      </c>
      <c r="D29" s="45">
        <v>1</v>
      </c>
      <c r="E29" s="284"/>
      <c r="F29" s="45">
        <f>D29*E29</f>
        <v>0</v>
      </c>
    </row>
    <row r="30" spans="1:6">
      <c r="A30" s="48"/>
      <c r="B30" s="38"/>
      <c r="C30" s="38"/>
      <c r="D30" s="45"/>
      <c r="E30" s="284"/>
      <c r="F30" s="45"/>
    </row>
    <row r="31" spans="1:6">
      <c r="A31" s="48" t="s">
        <v>87</v>
      </c>
      <c r="B31" s="38" t="s">
        <v>777</v>
      </c>
      <c r="C31" s="38"/>
      <c r="D31" s="45"/>
      <c r="E31" s="284"/>
      <c r="F31" s="45"/>
    </row>
    <row r="32" spans="1:6">
      <c r="A32" s="48"/>
      <c r="B32" s="38" t="s">
        <v>778</v>
      </c>
      <c r="C32" s="38" t="s">
        <v>134</v>
      </c>
      <c r="D32" s="45">
        <v>112</v>
      </c>
      <c r="E32" s="284"/>
      <c r="F32" s="45">
        <f>D32*E32</f>
        <v>0</v>
      </c>
    </row>
    <row r="33" spans="1:6">
      <c r="A33" s="48"/>
      <c r="B33" s="38"/>
      <c r="C33" s="38"/>
      <c r="D33" s="45"/>
      <c r="E33" s="284"/>
      <c r="F33" s="45"/>
    </row>
    <row r="34" spans="1:6">
      <c r="A34" s="48" t="s">
        <v>88</v>
      </c>
      <c r="B34" s="38" t="s">
        <v>779</v>
      </c>
      <c r="C34" s="38" t="s">
        <v>780</v>
      </c>
      <c r="D34" s="45">
        <v>8</v>
      </c>
      <c r="E34" s="284"/>
      <c r="F34" s="45">
        <f>D34*E34</f>
        <v>0</v>
      </c>
    </row>
    <row r="35" spans="1:6" ht="13" thickBot="1">
      <c r="A35" s="40"/>
      <c r="B35" s="39"/>
      <c r="E35" s="51"/>
    </row>
    <row r="36" spans="1:6" ht="13" thickBot="1">
      <c r="A36" s="40"/>
      <c r="B36" s="43" t="s">
        <v>4</v>
      </c>
      <c r="C36" s="41"/>
      <c r="D36" s="42"/>
      <c r="E36" s="286"/>
      <c r="F36" s="44">
        <f>SUM(F7:F35)</f>
        <v>0</v>
      </c>
    </row>
    <row r="37" spans="1:6">
      <c r="A37" s="40"/>
      <c r="B37" s="38"/>
      <c r="E37" s="51"/>
      <c r="F37" s="45"/>
    </row>
    <row r="38" spans="1:6">
      <c r="A38" s="40" t="s">
        <v>92</v>
      </c>
      <c r="B38" s="39" t="s">
        <v>706</v>
      </c>
      <c r="E38" s="51"/>
      <c r="F38" s="45"/>
    </row>
    <row r="39" spans="1:6">
      <c r="A39" s="40"/>
      <c r="B39" s="39"/>
      <c r="E39" s="51"/>
      <c r="F39" s="45"/>
    </row>
    <row r="40" spans="1:6">
      <c r="A40" s="48" t="s">
        <v>93</v>
      </c>
      <c r="B40" s="38" t="s">
        <v>781</v>
      </c>
      <c r="C40" s="38"/>
      <c r="D40" s="45"/>
      <c r="E40" s="284"/>
      <c r="F40" s="45"/>
    </row>
    <row r="41" spans="1:6">
      <c r="A41" s="48"/>
      <c r="B41" s="38" t="s">
        <v>782</v>
      </c>
      <c r="C41" s="38"/>
      <c r="D41" s="45"/>
      <c r="E41" s="284"/>
      <c r="F41" s="45"/>
    </row>
    <row r="42" spans="1:6">
      <c r="A42" s="48"/>
      <c r="B42" s="38" t="s">
        <v>783</v>
      </c>
      <c r="C42" s="38"/>
      <c r="D42" s="45"/>
      <c r="E42" s="284"/>
      <c r="F42" s="45"/>
    </row>
    <row r="43" spans="1:6">
      <c r="A43" s="48"/>
      <c r="B43" s="38" t="s">
        <v>784</v>
      </c>
      <c r="C43" s="38"/>
      <c r="D43" s="45"/>
      <c r="E43" s="284"/>
      <c r="F43" s="45"/>
    </row>
    <row r="44" spans="1:6">
      <c r="A44" s="48"/>
      <c r="B44" s="38" t="s">
        <v>785</v>
      </c>
      <c r="C44" s="38"/>
      <c r="D44" s="45"/>
      <c r="E44" s="284"/>
      <c r="F44" s="45"/>
    </row>
    <row r="45" spans="1:6">
      <c r="A45" s="48"/>
      <c r="B45" s="38" t="s">
        <v>786</v>
      </c>
      <c r="C45" s="38"/>
      <c r="D45" s="45"/>
      <c r="E45" s="284"/>
      <c r="F45" s="45"/>
    </row>
    <row r="46" spans="1:6">
      <c r="A46" s="48"/>
      <c r="B46" s="38" t="s">
        <v>787</v>
      </c>
      <c r="C46" s="38"/>
      <c r="D46" s="45"/>
      <c r="E46" s="284"/>
      <c r="F46" s="45"/>
    </row>
    <row r="47" spans="1:6">
      <c r="A47" s="48"/>
      <c r="B47" s="38" t="s">
        <v>788</v>
      </c>
      <c r="C47" s="38" t="s">
        <v>11</v>
      </c>
      <c r="D47" s="45">
        <v>48.6</v>
      </c>
      <c r="E47" s="284"/>
      <c r="F47" s="45">
        <f>D47*E47</f>
        <v>0</v>
      </c>
    </row>
    <row r="48" spans="1:6">
      <c r="A48" s="48"/>
      <c r="B48" s="38"/>
      <c r="C48" s="38"/>
      <c r="D48" s="45"/>
      <c r="E48" s="284"/>
      <c r="F48" s="45"/>
    </row>
    <row r="49" spans="1:6">
      <c r="A49" s="48" t="s">
        <v>42</v>
      </c>
      <c r="B49" s="38" t="s">
        <v>789</v>
      </c>
      <c r="C49" s="38"/>
      <c r="D49" s="45"/>
      <c r="E49" s="284"/>
      <c r="F49" s="45"/>
    </row>
    <row r="50" spans="1:6">
      <c r="A50" s="48"/>
      <c r="B50" s="38" t="s">
        <v>790</v>
      </c>
      <c r="C50" s="38" t="s">
        <v>11</v>
      </c>
      <c r="D50" s="45">
        <v>97.2</v>
      </c>
      <c r="E50" s="284"/>
      <c r="F50" s="45">
        <f>D50*E50</f>
        <v>0</v>
      </c>
    </row>
    <row r="51" spans="1:6">
      <c r="A51" s="48"/>
      <c r="B51" s="38"/>
      <c r="C51" s="38"/>
      <c r="D51" s="45"/>
      <c r="E51" s="284"/>
      <c r="F51" s="45"/>
    </row>
    <row r="52" spans="1:6">
      <c r="A52" s="48" t="s">
        <v>43</v>
      </c>
      <c r="B52" s="38" t="s">
        <v>791</v>
      </c>
      <c r="C52" s="38"/>
      <c r="D52" s="45"/>
      <c r="E52" s="284"/>
      <c r="F52" s="45"/>
    </row>
    <row r="53" spans="1:6" ht="13">
      <c r="A53" s="48"/>
      <c r="B53" s="38" t="s">
        <v>792</v>
      </c>
      <c r="C53" s="38" t="s">
        <v>7</v>
      </c>
      <c r="D53" s="45">
        <v>37.5</v>
      </c>
      <c r="E53" s="284"/>
      <c r="F53" s="45">
        <f>D53*E53</f>
        <v>0</v>
      </c>
    </row>
    <row r="54" spans="1:6">
      <c r="A54" s="48"/>
      <c r="B54" s="38"/>
      <c r="C54" s="38"/>
      <c r="D54" s="45"/>
      <c r="E54" s="284"/>
      <c r="F54" s="45"/>
    </row>
    <row r="55" spans="1:6">
      <c r="A55" s="48" t="s">
        <v>44</v>
      </c>
      <c r="B55" s="38" t="s">
        <v>793</v>
      </c>
      <c r="C55" s="38"/>
      <c r="D55" s="45"/>
      <c r="E55" s="284"/>
      <c r="F55" s="45"/>
    </row>
    <row r="56" spans="1:6">
      <c r="A56" s="48"/>
      <c r="B56" s="38" t="s">
        <v>794</v>
      </c>
      <c r="C56" s="38"/>
      <c r="D56" s="45"/>
      <c r="E56" s="284"/>
      <c r="F56" s="45"/>
    </row>
    <row r="57" spans="1:6">
      <c r="A57" s="48"/>
      <c r="B57" s="38" t="s">
        <v>795</v>
      </c>
      <c r="C57" s="38" t="s">
        <v>11</v>
      </c>
      <c r="D57" s="45">
        <v>26.25</v>
      </c>
      <c r="E57" s="284"/>
      <c r="F57" s="45">
        <f>D57*E57</f>
        <v>0</v>
      </c>
    </row>
    <row r="58" spans="1:6">
      <c r="A58" s="48"/>
      <c r="B58" s="38"/>
      <c r="C58" s="38"/>
      <c r="D58" s="45"/>
      <c r="E58" s="284"/>
      <c r="F58" s="45"/>
    </row>
    <row r="59" spans="1:6">
      <c r="A59" s="48"/>
      <c r="B59" s="38"/>
      <c r="C59" s="38"/>
      <c r="D59" s="45"/>
      <c r="E59" s="284"/>
      <c r="F59" s="45"/>
    </row>
    <row r="60" spans="1:6">
      <c r="A60" s="48" t="s">
        <v>94</v>
      </c>
      <c r="B60" s="38" t="s">
        <v>796</v>
      </c>
      <c r="C60" s="38"/>
      <c r="D60" s="45"/>
      <c r="E60" s="284"/>
      <c r="F60" s="45"/>
    </row>
    <row r="61" spans="1:6">
      <c r="A61" s="48"/>
      <c r="B61" s="38" t="s">
        <v>797</v>
      </c>
      <c r="C61" s="38"/>
      <c r="D61" s="45"/>
      <c r="E61" s="284"/>
      <c r="F61" s="45"/>
    </row>
    <row r="62" spans="1:6">
      <c r="A62" s="48"/>
      <c r="B62" s="38" t="s">
        <v>798</v>
      </c>
      <c r="C62" s="38"/>
      <c r="D62" s="45"/>
      <c r="E62" s="284"/>
      <c r="F62" s="45"/>
    </row>
    <row r="63" spans="1:6">
      <c r="A63" s="48"/>
      <c r="B63" s="38" t="s">
        <v>799</v>
      </c>
      <c r="C63" s="38"/>
      <c r="D63" s="45"/>
      <c r="E63" s="284"/>
      <c r="F63" s="45"/>
    </row>
    <row r="64" spans="1:6">
      <c r="A64" s="48"/>
      <c r="B64" s="38" t="s">
        <v>800</v>
      </c>
      <c r="C64" s="38"/>
      <c r="D64" s="45"/>
      <c r="E64" s="284"/>
      <c r="F64" s="45"/>
    </row>
    <row r="65" spans="1:6">
      <c r="A65" s="48"/>
      <c r="B65" s="38" t="s">
        <v>801</v>
      </c>
      <c r="C65" s="38" t="s">
        <v>11</v>
      </c>
      <c r="D65" s="45">
        <v>97.2</v>
      </c>
      <c r="E65" s="284"/>
      <c r="F65" s="45">
        <f>D65*E65</f>
        <v>0</v>
      </c>
    </row>
    <row r="66" spans="1:6">
      <c r="A66" s="48"/>
      <c r="B66" s="38"/>
      <c r="C66" s="38"/>
      <c r="D66" s="45"/>
      <c r="E66" s="284"/>
      <c r="F66" s="45"/>
    </row>
    <row r="67" spans="1:6">
      <c r="A67" s="48" t="s">
        <v>95</v>
      </c>
      <c r="B67" s="38" t="s">
        <v>802</v>
      </c>
      <c r="C67" s="38"/>
      <c r="D67" s="45"/>
      <c r="E67" s="284"/>
      <c r="F67" s="45"/>
    </row>
    <row r="68" spans="1:6">
      <c r="A68" s="48"/>
      <c r="B68" s="38" t="s">
        <v>803</v>
      </c>
      <c r="C68" s="38"/>
      <c r="D68" s="45"/>
      <c r="E68" s="284"/>
      <c r="F68" s="45"/>
    </row>
    <row r="69" spans="1:6">
      <c r="A69" s="48"/>
      <c r="B69" s="38" t="s">
        <v>804</v>
      </c>
      <c r="C69" s="38"/>
      <c r="D69" s="45"/>
      <c r="E69" s="284"/>
      <c r="F69" s="45"/>
    </row>
    <row r="70" spans="1:6">
      <c r="A70" s="48"/>
      <c r="B70" s="38" t="s">
        <v>805</v>
      </c>
      <c r="C70" s="38" t="s">
        <v>11</v>
      </c>
      <c r="D70" s="45">
        <v>48.6</v>
      </c>
      <c r="E70" s="284"/>
      <c r="F70" s="45">
        <f>D70*E70</f>
        <v>0</v>
      </c>
    </row>
    <row r="71" spans="1:6">
      <c r="A71" s="48"/>
      <c r="B71" s="38"/>
      <c r="C71" s="38"/>
      <c r="D71" s="45"/>
      <c r="E71" s="284"/>
      <c r="F71" s="45"/>
    </row>
    <row r="72" spans="1:6">
      <c r="A72" s="48" t="s">
        <v>45</v>
      </c>
      <c r="B72" s="38" t="s">
        <v>806</v>
      </c>
      <c r="C72" s="38"/>
      <c r="D72" s="45"/>
      <c r="E72" s="284"/>
      <c r="F72" s="45"/>
    </row>
    <row r="73" spans="1:6">
      <c r="A73" s="48"/>
      <c r="B73" s="38" t="s">
        <v>807</v>
      </c>
      <c r="C73" s="38" t="s">
        <v>134</v>
      </c>
      <c r="D73" s="45">
        <v>63</v>
      </c>
      <c r="E73" s="284"/>
      <c r="F73" s="45">
        <f>D73*E73</f>
        <v>0</v>
      </c>
    </row>
    <row r="74" spans="1:6">
      <c r="A74" s="48"/>
      <c r="B74" s="38"/>
      <c r="C74" s="38"/>
      <c r="D74" s="45"/>
      <c r="E74" s="284"/>
      <c r="F74" s="45"/>
    </row>
    <row r="75" spans="1:6">
      <c r="A75" s="48" t="s">
        <v>68</v>
      </c>
      <c r="B75" s="38" t="s">
        <v>808</v>
      </c>
      <c r="C75" s="38"/>
      <c r="D75" s="45"/>
      <c r="E75" s="284"/>
      <c r="F75" s="45"/>
    </row>
    <row r="76" spans="1:6">
      <c r="A76" s="48"/>
      <c r="B76" s="38" t="s">
        <v>809</v>
      </c>
      <c r="C76" s="38"/>
      <c r="D76" s="45"/>
      <c r="E76" s="284"/>
      <c r="F76" s="45"/>
    </row>
    <row r="77" spans="1:6">
      <c r="A77" s="48"/>
      <c r="B77" s="38" t="s">
        <v>810</v>
      </c>
      <c r="C77" s="38" t="s">
        <v>767</v>
      </c>
      <c r="D77" s="45">
        <v>1</v>
      </c>
      <c r="E77" s="284"/>
      <c r="F77" s="45">
        <f>D77*E77</f>
        <v>0</v>
      </c>
    </row>
    <row r="78" spans="1:6" ht="13" thickBot="1">
      <c r="A78" s="40"/>
      <c r="B78" s="39"/>
      <c r="E78" s="51"/>
      <c r="F78" s="45"/>
    </row>
    <row r="79" spans="1:6" ht="13" thickBot="1">
      <c r="A79" s="40"/>
      <c r="B79" s="43" t="s">
        <v>811</v>
      </c>
      <c r="C79" s="41"/>
      <c r="D79" s="42"/>
      <c r="E79" s="286"/>
      <c r="F79" s="44">
        <f>SUM(F38:F78)</f>
        <v>0</v>
      </c>
    </row>
    <row r="80" spans="1:6">
      <c r="A80" s="40"/>
      <c r="B80" s="38"/>
      <c r="E80" s="51"/>
      <c r="F80" s="45"/>
    </row>
    <row r="81" spans="1:6">
      <c r="A81" s="40"/>
      <c r="B81" s="38"/>
      <c r="E81" s="51"/>
      <c r="F81" s="45"/>
    </row>
    <row r="82" spans="1:6">
      <c r="B82" s="49" t="s">
        <v>812</v>
      </c>
      <c r="C82" s="50"/>
      <c r="D82" s="57"/>
      <c r="E82" s="51"/>
    </row>
    <row r="83" spans="1:6">
      <c r="B83" s="39"/>
      <c r="E83" s="51"/>
    </row>
    <row r="84" spans="1:6">
      <c r="A84" s="40" t="s">
        <v>97</v>
      </c>
      <c r="B84" s="39" t="s">
        <v>813</v>
      </c>
      <c r="E84" s="51"/>
    </row>
    <row r="85" spans="1:6">
      <c r="A85" s="48"/>
      <c r="B85" s="38"/>
      <c r="C85" s="38"/>
      <c r="D85" s="45"/>
      <c r="E85" s="284"/>
      <c r="F85" s="45"/>
    </row>
    <row r="86" spans="1:6">
      <c r="A86" s="48" t="s">
        <v>98</v>
      </c>
      <c r="B86" s="38" t="s">
        <v>814</v>
      </c>
      <c r="C86" s="38"/>
      <c r="D86" s="45"/>
      <c r="E86" s="284"/>
      <c r="F86" s="45"/>
    </row>
    <row r="87" spans="1:6">
      <c r="A87" s="48"/>
      <c r="B87" s="38" t="s">
        <v>815</v>
      </c>
      <c r="C87" s="38"/>
      <c r="D87" s="45"/>
      <c r="E87" s="284"/>
      <c r="F87" s="45"/>
    </row>
    <row r="88" spans="1:6">
      <c r="A88" s="48"/>
      <c r="B88" s="38" t="s">
        <v>816</v>
      </c>
      <c r="C88" s="38"/>
      <c r="D88" s="45"/>
      <c r="E88" s="284"/>
      <c r="F88" s="45"/>
    </row>
    <row r="89" spans="1:6">
      <c r="A89" s="48"/>
      <c r="B89" s="38" t="s">
        <v>817</v>
      </c>
      <c r="C89" s="38" t="s">
        <v>134</v>
      </c>
      <c r="D89" s="45">
        <v>75</v>
      </c>
      <c r="E89" s="284"/>
      <c r="F89" s="45">
        <f>D89*E89</f>
        <v>0</v>
      </c>
    </row>
    <row r="90" spans="1:6">
      <c r="A90" s="48"/>
      <c r="B90" s="38"/>
      <c r="C90" s="38"/>
      <c r="D90" s="45"/>
      <c r="E90" s="284"/>
      <c r="F90" s="45"/>
    </row>
    <row r="91" spans="1:6">
      <c r="A91" s="48" t="s">
        <v>27</v>
      </c>
      <c r="B91" s="38" t="s">
        <v>818</v>
      </c>
      <c r="C91" s="38" t="s">
        <v>134</v>
      </c>
      <c r="D91" s="45">
        <v>63</v>
      </c>
      <c r="E91" s="284"/>
      <c r="F91" s="45">
        <f>D91*E91</f>
        <v>0</v>
      </c>
    </row>
    <row r="92" spans="1:6">
      <c r="A92" s="48"/>
      <c r="B92" s="38"/>
      <c r="C92" s="38"/>
      <c r="D92" s="45"/>
      <c r="E92" s="284"/>
      <c r="F92" s="45"/>
    </row>
    <row r="93" spans="1:6" ht="13">
      <c r="A93" s="48" t="s">
        <v>174</v>
      </c>
      <c r="B93" s="38" t="s">
        <v>819</v>
      </c>
      <c r="C93" s="38" t="s">
        <v>6</v>
      </c>
      <c r="D93" s="45">
        <v>4</v>
      </c>
      <c r="E93" s="284"/>
      <c r="F93" s="45">
        <f>D93*E93</f>
        <v>0</v>
      </c>
    </row>
    <row r="94" spans="1:6">
      <c r="A94" s="48"/>
      <c r="B94" s="38"/>
      <c r="C94" s="38"/>
      <c r="D94" s="45"/>
      <c r="E94" s="284"/>
      <c r="F94" s="45"/>
    </row>
    <row r="95" spans="1:6">
      <c r="A95" s="48" t="s">
        <v>178</v>
      </c>
      <c r="B95" s="38" t="s">
        <v>820</v>
      </c>
      <c r="C95" s="38"/>
      <c r="D95" s="45"/>
      <c r="E95" s="284"/>
      <c r="F95" s="45"/>
    </row>
    <row r="96" spans="1:6">
      <c r="A96" s="48"/>
      <c r="B96" s="38" t="s">
        <v>821</v>
      </c>
      <c r="C96" s="38" t="s">
        <v>6</v>
      </c>
      <c r="D96" s="45">
        <v>2</v>
      </c>
      <c r="E96" s="284"/>
      <c r="F96" s="45">
        <f>D96*E96</f>
        <v>0</v>
      </c>
    </row>
    <row r="97" spans="1:6">
      <c r="A97" s="48"/>
      <c r="B97" s="38"/>
      <c r="C97" s="38"/>
      <c r="D97" s="45"/>
      <c r="E97" s="284"/>
      <c r="F97" s="45"/>
    </row>
    <row r="98" spans="1:6">
      <c r="A98" s="48" t="s">
        <v>184</v>
      </c>
      <c r="B98" s="38" t="s">
        <v>822</v>
      </c>
      <c r="C98" s="38"/>
      <c r="D98" s="45"/>
      <c r="E98" s="284"/>
      <c r="F98" s="45"/>
    </row>
    <row r="99" spans="1:6">
      <c r="A99" s="48"/>
      <c r="B99" s="38" t="s">
        <v>823</v>
      </c>
      <c r="C99" s="38"/>
      <c r="D99" s="45"/>
      <c r="E99" s="284"/>
      <c r="F99" s="45"/>
    </row>
    <row r="100" spans="1:6">
      <c r="A100" s="48"/>
      <c r="B100" s="38" t="s">
        <v>824</v>
      </c>
      <c r="C100" s="38" t="s">
        <v>6</v>
      </c>
      <c r="D100" s="45">
        <v>5</v>
      </c>
      <c r="E100" s="284"/>
      <c r="F100" s="45">
        <f>D100*E100</f>
        <v>0</v>
      </c>
    </row>
    <row r="101" spans="1:6">
      <c r="A101" s="48"/>
      <c r="B101" s="38"/>
      <c r="C101" s="38"/>
      <c r="D101" s="45"/>
      <c r="E101" s="284"/>
      <c r="F101" s="45"/>
    </row>
    <row r="102" spans="1:6">
      <c r="A102" s="48" t="s">
        <v>190</v>
      </c>
      <c r="B102" s="38" t="s">
        <v>825</v>
      </c>
      <c r="C102" s="38" t="s">
        <v>6</v>
      </c>
      <c r="D102" s="45">
        <v>4</v>
      </c>
      <c r="E102" s="284"/>
      <c r="F102" s="45">
        <f>D102*E102</f>
        <v>0</v>
      </c>
    </row>
    <row r="103" spans="1:6">
      <c r="A103" s="48"/>
      <c r="B103" s="38"/>
      <c r="C103" s="38"/>
      <c r="D103" s="45"/>
      <c r="E103" s="284"/>
      <c r="F103" s="45"/>
    </row>
    <row r="104" spans="1:6">
      <c r="A104" s="48" t="s">
        <v>195</v>
      </c>
      <c r="B104" s="38" t="s">
        <v>826</v>
      </c>
      <c r="C104" s="38" t="s">
        <v>134</v>
      </c>
      <c r="D104" s="45">
        <v>70</v>
      </c>
      <c r="E104" s="284"/>
      <c r="F104" s="45">
        <f>D104*E104</f>
        <v>0</v>
      </c>
    </row>
    <row r="105" spans="1:6">
      <c r="A105" s="48"/>
      <c r="B105" s="38"/>
      <c r="C105" s="38"/>
      <c r="D105" s="45"/>
      <c r="E105" s="284"/>
      <c r="F105" s="45"/>
    </row>
    <row r="106" spans="1:6">
      <c r="A106" s="48" t="s">
        <v>199</v>
      </c>
      <c r="B106" s="38" t="s">
        <v>827</v>
      </c>
      <c r="C106" s="38"/>
      <c r="D106" s="45"/>
      <c r="E106" s="284"/>
      <c r="F106" s="45"/>
    </row>
    <row r="107" spans="1:6">
      <c r="A107" s="48"/>
      <c r="B107" s="38" t="s">
        <v>828</v>
      </c>
      <c r="C107" s="38" t="s">
        <v>780</v>
      </c>
      <c r="D107" s="45">
        <v>1</v>
      </c>
      <c r="E107" s="284"/>
      <c r="F107" s="45">
        <f>D107*E107</f>
        <v>0</v>
      </c>
    </row>
    <row r="108" spans="1:6">
      <c r="A108" s="48"/>
      <c r="B108" s="38"/>
      <c r="C108" s="38"/>
      <c r="D108" s="45"/>
      <c r="E108" s="284"/>
      <c r="F108" s="45"/>
    </row>
    <row r="109" spans="1:6">
      <c r="A109" s="48" t="s">
        <v>200</v>
      </c>
      <c r="B109" s="38" t="s">
        <v>829</v>
      </c>
      <c r="C109" s="38"/>
      <c r="D109" s="45"/>
      <c r="E109" s="284"/>
      <c r="F109" s="45"/>
    </row>
    <row r="110" spans="1:6">
      <c r="A110" s="48"/>
      <c r="B110" s="38" t="s">
        <v>830</v>
      </c>
      <c r="C110" s="38"/>
      <c r="D110" s="45"/>
      <c r="E110" s="284"/>
      <c r="F110" s="45"/>
    </row>
    <row r="111" spans="1:6">
      <c r="A111" s="48"/>
      <c r="B111" s="38" t="s">
        <v>831</v>
      </c>
      <c r="C111" s="38" t="s">
        <v>780</v>
      </c>
      <c r="D111" s="45">
        <v>1</v>
      </c>
      <c r="E111" s="284"/>
      <c r="F111" s="45">
        <f>D111*E111</f>
        <v>0</v>
      </c>
    </row>
    <row r="112" spans="1:6">
      <c r="A112" s="48"/>
      <c r="B112" s="38"/>
      <c r="C112" s="38"/>
      <c r="D112" s="45"/>
      <c r="E112" s="284"/>
      <c r="F112" s="45"/>
    </row>
    <row r="113" spans="1:6">
      <c r="A113" s="48" t="s">
        <v>205</v>
      </c>
      <c r="B113" s="38" t="s">
        <v>832</v>
      </c>
      <c r="C113" s="38" t="s">
        <v>34</v>
      </c>
      <c r="D113" s="45">
        <v>1</v>
      </c>
      <c r="E113" s="284"/>
      <c r="F113" s="45">
        <f>D113*E113</f>
        <v>0</v>
      </c>
    </row>
    <row r="114" spans="1:6">
      <c r="A114" s="48"/>
      <c r="B114" s="38"/>
      <c r="C114" s="38"/>
      <c r="D114" s="45"/>
      <c r="E114" s="284"/>
      <c r="F114" s="45"/>
    </row>
    <row r="115" spans="1:6">
      <c r="A115" s="48" t="s">
        <v>208</v>
      </c>
      <c r="B115" s="38" t="s">
        <v>833</v>
      </c>
      <c r="C115" s="38"/>
      <c r="D115" s="45"/>
      <c r="E115" s="284"/>
      <c r="F115" s="45"/>
    </row>
    <row r="116" spans="1:6">
      <c r="A116" s="35"/>
      <c r="B116" s="38" t="s">
        <v>834</v>
      </c>
      <c r="C116" s="38" t="s">
        <v>835</v>
      </c>
      <c r="D116" s="45">
        <v>1</v>
      </c>
      <c r="E116" s="284"/>
      <c r="F116" s="45">
        <f>D116*E116</f>
        <v>0</v>
      </c>
    </row>
    <row r="117" spans="1:6">
      <c r="A117" s="48"/>
      <c r="B117" s="38"/>
      <c r="C117" s="38"/>
      <c r="D117" s="45"/>
      <c r="E117" s="284"/>
      <c r="F117" s="45"/>
    </row>
    <row r="118" spans="1:6">
      <c r="A118" s="48"/>
      <c r="B118" s="38"/>
      <c r="C118" s="38"/>
      <c r="D118" s="45"/>
      <c r="E118" s="284"/>
      <c r="F118" s="45"/>
    </row>
    <row r="119" spans="1:6">
      <c r="A119" s="48" t="s">
        <v>214</v>
      </c>
      <c r="B119" s="38" t="s">
        <v>836</v>
      </c>
      <c r="C119" s="38" t="s">
        <v>835</v>
      </c>
      <c r="D119" s="45">
        <v>1</v>
      </c>
      <c r="E119" s="284"/>
      <c r="F119" s="45">
        <f>D119*E119</f>
        <v>0</v>
      </c>
    </row>
    <row r="120" spans="1:6">
      <c r="A120" s="48"/>
      <c r="B120" s="38"/>
      <c r="C120" s="38"/>
      <c r="D120" s="45"/>
      <c r="E120" s="284"/>
      <c r="F120" s="45"/>
    </row>
    <row r="121" spans="1:6">
      <c r="A121" s="48" t="s">
        <v>217</v>
      </c>
      <c r="B121" s="38" t="s">
        <v>837</v>
      </c>
      <c r="C121" s="38"/>
      <c r="D121" s="45"/>
      <c r="E121" s="284"/>
      <c r="F121" s="45"/>
    </row>
    <row r="122" spans="1:6">
      <c r="A122" s="48"/>
      <c r="B122" s="38" t="s">
        <v>838</v>
      </c>
      <c r="C122" s="38" t="s">
        <v>6</v>
      </c>
      <c r="D122" s="45">
        <v>1</v>
      </c>
      <c r="E122" s="284"/>
      <c r="F122" s="45">
        <f>D122*E122</f>
        <v>0</v>
      </c>
    </row>
    <row r="123" spans="1:6">
      <c r="A123" s="48"/>
      <c r="B123" s="38"/>
      <c r="C123" s="38"/>
      <c r="D123" s="45"/>
      <c r="E123" s="284"/>
      <c r="F123" s="45"/>
    </row>
    <row r="124" spans="1:6">
      <c r="A124" s="48" t="s">
        <v>394</v>
      </c>
      <c r="B124" s="38" t="s">
        <v>839</v>
      </c>
      <c r="C124" s="38"/>
      <c r="D124" s="45"/>
      <c r="E124" s="284"/>
      <c r="F124" s="45"/>
    </row>
    <row r="125" spans="1:6">
      <c r="A125" s="48"/>
      <c r="B125" s="38" t="s">
        <v>840</v>
      </c>
      <c r="C125" s="38" t="s">
        <v>134</v>
      </c>
      <c r="D125" s="45">
        <v>75</v>
      </c>
      <c r="E125" s="284"/>
      <c r="F125" s="45">
        <f>D125*E125</f>
        <v>0</v>
      </c>
    </row>
    <row r="126" spans="1:6" ht="13" thickBot="1">
      <c r="A126" s="40"/>
      <c r="B126" s="39"/>
      <c r="E126" s="51"/>
    </row>
    <row r="127" spans="1:6" ht="13" thickBot="1">
      <c r="A127" s="40"/>
      <c r="B127" s="43" t="s">
        <v>841</v>
      </c>
      <c r="C127" s="41"/>
      <c r="D127" s="42"/>
      <c r="E127" s="286"/>
      <c r="F127" s="44">
        <f>SUM(F84:F126)</f>
        <v>0</v>
      </c>
    </row>
    <row r="128" spans="1:6">
      <c r="A128" s="40"/>
      <c r="B128" s="39"/>
      <c r="E128" s="51"/>
    </row>
    <row r="129" spans="1:6">
      <c r="E129" s="51"/>
    </row>
    <row r="130" spans="1:6">
      <c r="A130" s="40" t="s">
        <v>99</v>
      </c>
      <c r="B130" s="39" t="s">
        <v>842</v>
      </c>
      <c r="E130" s="51"/>
      <c r="F130" s="45"/>
    </row>
    <row r="131" spans="1:6">
      <c r="A131" s="48"/>
      <c r="B131" s="38"/>
      <c r="C131" s="38"/>
      <c r="D131" s="45"/>
      <c r="E131" s="284"/>
      <c r="F131" s="45"/>
    </row>
    <row r="132" spans="1:6">
      <c r="A132" s="48" t="s">
        <v>100</v>
      </c>
      <c r="B132" s="38" t="s">
        <v>843</v>
      </c>
      <c r="C132" s="38"/>
      <c r="D132" s="45"/>
      <c r="E132" s="284"/>
      <c r="F132" s="45"/>
    </row>
    <row r="133" spans="1:6">
      <c r="A133" s="48"/>
      <c r="B133" s="38" t="s">
        <v>844</v>
      </c>
      <c r="C133" s="38"/>
      <c r="D133" s="45"/>
      <c r="E133" s="284"/>
      <c r="F133" s="45"/>
    </row>
    <row r="134" spans="1:6">
      <c r="A134" s="48"/>
      <c r="B134" s="38" t="s">
        <v>845</v>
      </c>
      <c r="C134" s="38" t="s">
        <v>846</v>
      </c>
      <c r="D134" s="45">
        <v>5</v>
      </c>
      <c r="E134" s="284"/>
      <c r="F134" s="45">
        <f>D134/100*E134</f>
        <v>0</v>
      </c>
    </row>
    <row r="135" spans="1:6" ht="13" thickBot="1">
      <c r="A135" s="40"/>
      <c r="B135" s="39"/>
      <c r="F135" s="45"/>
    </row>
    <row r="136" spans="1:6" ht="13" thickBot="1">
      <c r="A136" s="40"/>
      <c r="B136" s="43" t="s">
        <v>847</v>
      </c>
      <c r="C136" s="41"/>
      <c r="D136" s="42"/>
      <c r="E136" s="42"/>
      <c r="F136" s="44">
        <f>SUM(F130:F135)</f>
        <v>0</v>
      </c>
    </row>
    <row r="137" spans="1:6">
      <c r="A137" s="40"/>
      <c r="B137" s="38"/>
      <c r="F137" s="45"/>
    </row>
    <row r="138" spans="1:6" ht="13" thickBot="1">
      <c r="A138" s="40"/>
      <c r="B138" s="39"/>
      <c r="F138" s="45"/>
    </row>
    <row r="139" spans="1:6" ht="13" thickBot="1">
      <c r="A139" s="40"/>
      <c r="B139" s="43" t="s">
        <v>848</v>
      </c>
      <c r="C139" s="41"/>
      <c r="D139" s="42"/>
      <c r="E139" s="42"/>
      <c r="F139" s="44">
        <f>SUM(F138:F138)</f>
        <v>0</v>
      </c>
    </row>
    <row r="140" spans="1:6">
      <c r="A140" s="40"/>
      <c r="B140" s="39"/>
    </row>
    <row r="141" spans="1:6">
      <c r="A141" s="40"/>
      <c r="B141" s="39"/>
    </row>
    <row r="142" spans="1:6">
      <c r="A142" s="40"/>
      <c r="B142" s="39" t="s">
        <v>1</v>
      </c>
    </row>
    <row r="143" spans="1:6">
      <c r="A143" s="40"/>
      <c r="B143" s="39"/>
    </row>
    <row r="144" spans="1:6">
      <c r="A144" s="40"/>
      <c r="B144" s="39"/>
    </row>
    <row r="145" spans="1:6">
      <c r="A145" s="46" t="str">
        <f>A7</f>
        <v>1.00</v>
      </c>
      <c r="B145" s="47" t="str">
        <f>B7</f>
        <v>PREDDELA</v>
      </c>
      <c r="F145" s="45">
        <f>F36</f>
        <v>0</v>
      </c>
    </row>
    <row r="146" spans="1:6">
      <c r="A146" s="46"/>
      <c r="B146" s="47"/>
      <c r="F146" s="45"/>
    </row>
    <row r="147" spans="1:6">
      <c r="A147" s="46" t="str">
        <f>A38</f>
        <v>2.00</v>
      </c>
      <c r="B147" s="47" t="str">
        <f>B38</f>
        <v>GRADBENA DELA</v>
      </c>
      <c r="F147" s="45">
        <f>F79</f>
        <v>0</v>
      </c>
    </row>
    <row r="148" spans="1:6">
      <c r="A148" s="46"/>
      <c r="B148" s="47"/>
      <c r="F148" s="45"/>
    </row>
    <row r="149" spans="1:6">
      <c r="A149" s="46" t="str">
        <f>A84</f>
        <v>3.00</v>
      </c>
      <c r="B149" s="47" t="str">
        <f t="shared" ref="B149" si="0">B84</f>
        <v>DOBAVA IN MONTAŽA</v>
      </c>
      <c r="C149" s="46"/>
      <c r="D149" s="46"/>
      <c r="E149" s="46"/>
      <c r="F149" s="46">
        <f>F127</f>
        <v>0</v>
      </c>
    </row>
    <row r="150" spans="1:6">
      <c r="A150" s="46"/>
      <c r="B150" s="47"/>
      <c r="F150" s="45"/>
    </row>
    <row r="151" spans="1:6">
      <c r="A151" s="46" t="str">
        <f>A130</f>
        <v>4.00</v>
      </c>
      <c r="B151" s="47" t="str">
        <f>B130</f>
        <v>NEPREDVIDENA DELA</v>
      </c>
      <c r="F151" s="45">
        <f>F136</f>
        <v>0</v>
      </c>
    </row>
    <row r="152" spans="1:6" ht="13" thickBot="1">
      <c r="A152" s="46"/>
      <c r="B152" s="47"/>
      <c r="F152" s="45"/>
    </row>
    <row r="153" spans="1:6" ht="13" thickBot="1">
      <c r="A153" s="40"/>
      <c r="B153" s="43" t="s">
        <v>2</v>
      </c>
      <c r="C153" s="41"/>
      <c r="D153" s="42"/>
      <c r="E153" s="42"/>
      <c r="F153" s="44">
        <f>SUM(F142:F152)</f>
        <v>0</v>
      </c>
    </row>
    <row r="154" spans="1:6" ht="13" thickBot="1">
      <c r="A154" s="40"/>
      <c r="B154" s="38" t="s">
        <v>849</v>
      </c>
      <c r="F154" s="45">
        <f>F153*0.2</f>
        <v>0</v>
      </c>
    </row>
    <row r="155" spans="1:6" ht="13" thickBot="1">
      <c r="A155" s="40"/>
      <c r="B155" s="43" t="s">
        <v>38</v>
      </c>
      <c r="C155" s="41"/>
      <c r="D155" s="42"/>
      <c r="E155" s="42"/>
      <c r="F155" s="44">
        <f>SUM(F153:F154)</f>
        <v>0</v>
      </c>
    </row>
    <row r="156" spans="1:6">
      <c r="A156" s="40"/>
      <c r="B156" s="38"/>
      <c r="F156" s="45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66"/>
  <sheetViews>
    <sheetView topLeftCell="A31" workbookViewId="0">
      <selection activeCell="J64" sqref="J64"/>
    </sheetView>
  </sheetViews>
  <sheetFormatPr defaultColWidth="9.1171875" defaultRowHeight="12.7"/>
  <cols>
    <col min="1" max="1" width="8" style="31" customWidth="1"/>
    <col min="2" max="2" width="9" style="31" customWidth="1"/>
    <col min="3" max="3" width="40.29296875" style="31" customWidth="1"/>
    <col min="4" max="16384" width="9.1171875" style="31"/>
  </cols>
  <sheetData>
    <row r="1" spans="1:9" ht="27.75" customHeight="1">
      <c r="A1" s="299" t="s">
        <v>681</v>
      </c>
      <c r="B1" s="299" t="s">
        <v>682</v>
      </c>
      <c r="C1" s="299" t="s">
        <v>683</v>
      </c>
      <c r="D1" s="299" t="s">
        <v>684</v>
      </c>
      <c r="E1" s="299" t="s">
        <v>686</v>
      </c>
      <c r="F1" s="305" t="s">
        <v>685</v>
      </c>
      <c r="G1" s="299" t="s">
        <v>687</v>
      </c>
    </row>
    <row r="2" spans="1:9" s="86" customFormat="1" ht="30" customHeight="1">
      <c r="A2" s="300"/>
      <c r="B2" s="300" t="s">
        <v>688</v>
      </c>
      <c r="C2" s="300" t="s">
        <v>689</v>
      </c>
      <c r="D2" s="300"/>
      <c r="E2" s="300"/>
      <c r="F2" s="309"/>
      <c r="G2" s="306">
        <f>SUM(G3:G14)</f>
        <v>0</v>
      </c>
      <c r="I2" s="87"/>
    </row>
    <row r="3" spans="1:9">
      <c r="A3" s="301">
        <v>1</v>
      </c>
      <c r="B3" s="302">
        <v>21620001</v>
      </c>
      <c r="C3" s="302" t="s">
        <v>690</v>
      </c>
      <c r="D3" s="302" t="s">
        <v>691</v>
      </c>
      <c r="E3" s="303">
        <v>576</v>
      </c>
      <c r="F3" s="307"/>
      <c r="G3" s="303">
        <f t="shared" ref="G3:G14" si="0">F3*E3</f>
        <v>0</v>
      </c>
    </row>
    <row r="4" spans="1:9">
      <c r="A4" s="301">
        <v>2</v>
      </c>
      <c r="B4" s="302">
        <v>11200020</v>
      </c>
      <c r="C4" s="302" t="s">
        <v>692</v>
      </c>
      <c r="D4" s="302" t="s">
        <v>691</v>
      </c>
      <c r="E4" s="303">
        <v>145</v>
      </c>
      <c r="F4" s="307"/>
      <c r="G4" s="303">
        <f t="shared" si="0"/>
        <v>0</v>
      </c>
    </row>
    <row r="5" spans="1:9">
      <c r="A5" s="301">
        <v>3</v>
      </c>
      <c r="B5" s="302">
        <v>11200023</v>
      </c>
      <c r="C5" s="302" t="s">
        <v>693</v>
      </c>
      <c r="D5" s="302" t="s">
        <v>691</v>
      </c>
      <c r="E5" s="303">
        <v>75</v>
      </c>
      <c r="F5" s="307"/>
      <c r="G5" s="303">
        <f t="shared" si="0"/>
        <v>0</v>
      </c>
    </row>
    <row r="6" spans="1:9">
      <c r="A6" s="301">
        <v>4</v>
      </c>
      <c r="B6" s="302">
        <v>11200027</v>
      </c>
      <c r="C6" s="302" t="s">
        <v>694</v>
      </c>
      <c r="D6" s="302" t="s">
        <v>691</v>
      </c>
      <c r="E6" s="303">
        <v>60</v>
      </c>
      <c r="F6" s="307"/>
      <c r="G6" s="303">
        <f t="shared" si="0"/>
        <v>0</v>
      </c>
    </row>
    <row r="7" spans="1:9">
      <c r="A7" s="301">
        <v>5</v>
      </c>
      <c r="B7" s="302">
        <v>21200020</v>
      </c>
      <c r="C7" s="302" t="s">
        <v>695</v>
      </c>
      <c r="D7" s="302" t="s">
        <v>691</v>
      </c>
      <c r="E7" s="303">
        <v>260</v>
      </c>
      <c r="F7" s="307"/>
      <c r="G7" s="303">
        <f t="shared" si="0"/>
        <v>0</v>
      </c>
    </row>
    <row r="8" spans="1:9">
      <c r="A8" s="301">
        <v>6</v>
      </c>
      <c r="B8" s="302">
        <v>21200023</v>
      </c>
      <c r="C8" s="302" t="s">
        <v>696</v>
      </c>
      <c r="D8" s="302" t="s">
        <v>691</v>
      </c>
      <c r="E8" s="303">
        <v>205</v>
      </c>
      <c r="F8" s="307"/>
      <c r="G8" s="303">
        <f t="shared" si="0"/>
        <v>0</v>
      </c>
    </row>
    <row r="9" spans="1:9">
      <c r="A9" s="301">
        <v>7</v>
      </c>
      <c r="B9" s="302">
        <v>11500016</v>
      </c>
      <c r="C9" s="302" t="s">
        <v>697</v>
      </c>
      <c r="D9" s="302" t="s">
        <v>698</v>
      </c>
      <c r="E9" s="303">
        <v>1</v>
      </c>
      <c r="F9" s="307"/>
      <c r="G9" s="303">
        <f t="shared" si="0"/>
        <v>0</v>
      </c>
    </row>
    <row r="10" spans="1:9">
      <c r="A10" s="301">
        <v>8</v>
      </c>
      <c r="B10" s="302">
        <v>11500008</v>
      </c>
      <c r="C10" s="302" t="s">
        <v>699</v>
      </c>
      <c r="D10" s="302" t="s">
        <v>698</v>
      </c>
      <c r="E10" s="303">
        <v>4</v>
      </c>
      <c r="F10" s="307"/>
      <c r="G10" s="303">
        <f t="shared" si="0"/>
        <v>0</v>
      </c>
    </row>
    <row r="11" spans="1:9">
      <c r="A11" s="301">
        <v>9</v>
      </c>
      <c r="B11" s="302">
        <v>21200104</v>
      </c>
      <c r="C11" s="302" t="s">
        <v>700</v>
      </c>
      <c r="D11" s="302" t="s">
        <v>698</v>
      </c>
      <c r="E11" s="303">
        <v>5</v>
      </c>
      <c r="F11" s="307"/>
      <c r="G11" s="303">
        <f t="shared" si="0"/>
        <v>0</v>
      </c>
    </row>
    <row r="12" spans="1:9">
      <c r="A12" s="301">
        <v>10</v>
      </c>
      <c r="B12" s="302">
        <v>21200106</v>
      </c>
      <c r="C12" s="302" t="s">
        <v>701</v>
      </c>
      <c r="D12" s="302" t="s">
        <v>698</v>
      </c>
      <c r="E12" s="303">
        <v>5</v>
      </c>
      <c r="F12" s="307"/>
      <c r="G12" s="303">
        <f t="shared" si="0"/>
        <v>0</v>
      </c>
    </row>
    <row r="13" spans="1:9">
      <c r="A13" s="301">
        <v>11</v>
      </c>
      <c r="B13" s="302">
        <v>21700004</v>
      </c>
      <c r="C13" s="302" t="s">
        <v>702</v>
      </c>
      <c r="D13" s="302" t="s">
        <v>698</v>
      </c>
      <c r="E13" s="303">
        <v>13</v>
      </c>
      <c r="F13" s="307"/>
      <c r="G13" s="303">
        <f t="shared" si="0"/>
        <v>0</v>
      </c>
    </row>
    <row r="14" spans="1:9">
      <c r="A14" s="301">
        <v>12</v>
      </c>
      <c r="B14" s="302">
        <v>11500210</v>
      </c>
      <c r="C14" s="302" t="s">
        <v>703</v>
      </c>
      <c r="D14" s="302" t="s">
        <v>704</v>
      </c>
      <c r="E14" s="303">
        <v>2</v>
      </c>
      <c r="F14" s="307"/>
      <c r="G14" s="303">
        <f t="shared" si="0"/>
        <v>0</v>
      </c>
    </row>
    <row r="15" spans="1:9">
      <c r="A15" s="301"/>
      <c r="B15" s="302"/>
      <c r="C15" s="302"/>
      <c r="D15" s="302"/>
      <c r="E15" s="303"/>
      <c r="F15" s="307"/>
      <c r="G15" s="303"/>
    </row>
    <row r="16" spans="1:9" s="86" customFormat="1" ht="30" customHeight="1">
      <c r="A16" s="300"/>
      <c r="B16" s="300" t="s">
        <v>705</v>
      </c>
      <c r="C16" s="300" t="s">
        <v>706</v>
      </c>
      <c r="D16" s="300"/>
      <c r="E16" s="310"/>
      <c r="F16" s="309"/>
      <c r="G16" s="306">
        <f>SUM(G17:G22)</f>
        <v>0</v>
      </c>
      <c r="I16" s="87"/>
    </row>
    <row r="17" spans="1:9" ht="31.35">
      <c r="A17" s="301">
        <v>13</v>
      </c>
      <c r="B17" s="302">
        <v>31100001</v>
      </c>
      <c r="C17" s="302" t="s">
        <v>707</v>
      </c>
      <c r="D17" s="302" t="s">
        <v>708</v>
      </c>
      <c r="E17" s="303">
        <v>0.28799999999999998</v>
      </c>
      <c r="F17" s="307"/>
      <c r="G17" s="304">
        <f t="shared" ref="G17:G22" si="1">F17*E17</f>
        <v>0</v>
      </c>
    </row>
    <row r="18" spans="1:9" ht="83">
      <c r="A18" s="301">
        <v>14</v>
      </c>
      <c r="B18" s="302">
        <v>32100002</v>
      </c>
      <c r="C18" s="302" t="s">
        <v>709</v>
      </c>
      <c r="D18" s="302" t="s">
        <v>691</v>
      </c>
      <c r="E18" s="303">
        <v>288</v>
      </c>
      <c r="F18" s="307"/>
      <c r="G18" s="304">
        <f t="shared" si="1"/>
        <v>0</v>
      </c>
    </row>
    <row r="19" spans="1:9" ht="31.35">
      <c r="A19" s="301">
        <v>15</v>
      </c>
      <c r="B19" s="302">
        <v>32100012</v>
      </c>
      <c r="C19" s="302" t="s">
        <v>710</v>
      </c>
      <c r="D19" s="302" t="s">
        <v>711</v>
      </c>
      <c r="E19" s="303">
        <v>10</v>
      </c>
      <c r="F19" s="307"/>
      <c r="G19" s="304">
        <f t="shared" si="1"/>
        <v>0</v>
      </c>
    </row>
    <row r="20" spans="1:9" ht="21">
      <c r="A20" s="301">
        <v>16</v>
      </c>
      <c r="B20" s="302">
        <v>32100013</v>
      </c>
      <c r="C20" s="302" t="s">
        <v>712</v>
      </c>
      <c r="D20" s="302" t="s">
        <v>711</v>
      </c>
      <c r="E20" s="303">
        <v>5</v>
      </c>
      <c r="F20" s="307"/>
      <c r="G20" s="304">
        <f t="shared" si="1"/>
        <v>0</v>
      </c>
    </row>
    <row r="21" spans="1:9" ht="62.35">
      <c r="A21" s="301">
        <v>17</v>
      </c>
      <c r="B21" s="302">
        <v>32400008</v>
      </c>
      <c r="C21" s="302" t="s">
        <v>713</v>
      </c>
      <c r="D21" s="302" t="s">
        <v>698</v>
      </c>
      <c r="E21" s="303">
        <v>13</v>
      </c>
      <c r="F21" s="307"/>
      <c r="G21" s="304">
        <f t="shared" si="1"/>
        <v>0</v>
      </c>
    </row>
    <row r="22" spans="1:9" ht="21">
      <c r="A22" s="301">
        <v>18</v>
      </c>
      <c r="B22" s="302">
        <v>32400030</v>
      </c>
      <c r="C22" s="302" t="s">
        <v>714</v>
      </c>
      <c r="D22" s="302" t="s">
        <v>698</v>
      </c>
      <c r="E22" s="303">
        <v>8</v>
      </c>
      <c r="F22" s="307"/>
      <c r="G22" s="304">
        <f t="shared" si="1"/>
        <v>0</v>
      </c>
    </row>
    <row r="23" spans="1:9">
      <c r="A23" s="301"/>
      <c r="B23" s="302"/>
      <c r="C23" s="302"/>
      <c r="D23" s="302"/>
      <c r="E23" s="303"/>
      <c r="F23" s="307"/>
      <c r="G23" s="301"/>
    </row>
    <row r="24" spans="1:9" s="86" customFormat="1" ht="30" customHeight="1">
      <c r="A24" s="300"/>
      <c r="B24" s="300" t="s">
        <v>715</v>
      </c>
      <c r="C24" s="300" t="s">
        <v>716</v>
      </c>
      <c r="D24" s="300"/>
      <c r="E24" s="310"/>
      <c r="F24" s="309"/>
      <c r="G24" s="306">
        <f>SUM(G25:G35)</f>
        <v>0</v>
      </c>
      <c r="I24" s="87"/>
    </row>
    <row r="25" spans="1:9">
      <c r="A25" s="301">
        <v>19</v>
      </c>
      <c r="B25" s="302">
        <v>12440001</v>
      </c>
      <c r="C25" s="302" t="s">
        <v>717</v>
      </c>
      <c r="D25" s="302" t="s">
        <v>691</v>
      </c>
      <c r="E25" s="303">
        <v>745</v>
      </c>
      <c r="F25" s="307"/>
      <c r="G25" s="304">
        <f t="shared" ref="G25:G35" si="2">F25*E25</f>
        <v>0</v>
      </c>
    </row>
    <row r="26" spans="1:9">
      <c r="A26" s="301">
        <v>20</v>
      </c>
      <c r="B26" s="302">
        <v>12440010</v>
      </c>
      <c r="C26" s="302" t="s">
        <v>718</v>
      </c>
      <c r="D26" s="302" t="s">
        <v>691</v>
      </c>
      <c r="E26" s="303">
        <v>145</v>
      </c>
      <c r="F26" s="307"/>
      <c r="G26" s="304">
        <f t="shared" si="2"/>
        <v>0</v>
      </c>
    </row>
    <row r="27" spans="1:9" ht="21">
      <c r="A27" s="301">
        <v>21</v>
      </c>
      <c r="B27" s="302">
        <v>12440011</v>
      </c>
      <c r="C27" s="302" t="s">
        <v>719</v>
      </c>
      <c r="D27" s="302" t="s">
        <v>691</v>
      </c>
      <c r="E27" s="303">
        <v>134</v>
      </c>
      <c r="F27" s="307"/>
      <c r="G27" s="304">
        <f t="shared" si="2"/>
        <v>0</v>
      </c>
    </row>
    <row r="28" spans="1:9" ht="31.35">
      <c r="A28" s="301">
        <v>22</v>
      </c>
      <c r="B28" s="302">
        <v>22100009</v>
      </c>
      <c r="C28" s="302" t="s">
        <v>720</v>
      </c>
      <c r="D28" s="302" t="s">
        <v>691</v>
      </c>
      <c r="E28" s="303">
        <v>465</v>
      </c>
      <c r="F28" s="307"/>
      <c r="G28" s="304">
        <f t="shared" si="2"/>
        <v>0</v>
      </c>
    </row>
    <row r="29" spans="1:9">
      <c r="A29" s="301">
        <v>23</v>
      </c>
      <c r="B29" s="302">
        <v>12100001</v>
      </c>
      <c r="C29" s="302" t="s">
        <v>721</v>
      </c>
      <c r="D29" s="302" t="s">
        <v>698</v>
      </c>
      <c r="E29" s="303">
        <v>1</v>
      </c>
      <c r="F29" s="307"/>
      <c r="G29" s="304">
        <f t="shared" si="2"/>
        <v>0</v>
      </c>
    </row>
    <row r="30" spans="1:9">
      <c r="A30" s="301">
        <v>24</v>
      </c>
      <c r="B30" s="302">
        <v>12100004</v>
      </c>
      <c r="C30" s="302" t="s">
        <v>722</v>
      </c>
      <c r="D30" s="302" t="s">
        <v>698</v>
      </c>
      <c r="E30" s="303">
        <v>2</v>
      </c>
      <c r="F30" s="307"/>
      <c r="G30" s="304">
        <f t="shared" si="2"/>
        <v>0</v>
      </c>
    </row>
    <row r="31" spans="1:9">
      <c r="A31" s="301">
        <v>25</v>
      </c>
      <c r="B31" s="302">
        <v>12100008</v>
      </c>
      <c r="C31" s="302" t="s">
        <v>723</v>
      </c>
      <c r="D31" s="302" t="s">
        <v>698</v>
      </c>
      <c r="E31" s="303">
        <v>2</v>
      </c>
      <c r="F31" s="307"/>
      <c r="G31" s="304">
        <f t="shared" si="2"/>
        <v>0</v>
      </c>
    </row>
    <row r="32" spans="1:9" ht="21">
      <c r="A32" s="301">
        <v>26</v>
      </c>
      <c r="B32" s="302">
        <v>12100031</v>
      </c>
      <c r="C32" s="302" t="s">
        <v>724</v>
      </c>
      <c r="D32" s="302" t="s">
        <v>698</v>
      </c>
      <c r="E32" s="303">
        <v>2</v>
      </c>
      <c r="F32" s="307"/>
      <c r="G32" s="304">
        <f t="shared" si="2"/>
        <v>0</v>
      </c>
    </row>
    <row r="33" spans="1:9" ht="31.35">
      <c r="A33" s="301">
        <v>27</v>
      </c>
      <c r="B33" s="302">
        <v>22100023</v>
      </c>
      <c r="C33" s="302" t="s">
        <v>725</v>
      </c>
      <c r="D33" s="302" t="s">
        <v>698</v>
      </c>
      <c r="E33" s="303">
        <v>5</v>
      </c>
      <c r="F33" s="307"/>
      <c r="G33" s="304">
        <f t="shared" si="2"/>
        <v>0</v>
      </c>
    </row>
    <row r="34" spans="1:9" ht="31.35">
      <c r="A34" s="301">
        <v>28</v>
      </c>
      <c r="B34" s="302">
        <v>22100026</v>
      </c>
      <c r="C34" s="302" t="s">
        <v>726</v>
      </c>
      <c r="D34" s="302" t="s">
        <v>698</v>
      </c>
      <c r="E34" s="303">
        <v>5</v>
      </c>
      <c r="F34" s="308"/>
      <c r="G34" s="304">
        <f t="shared" si="2"/>
        <v>0</v>
      </c>
    </row>
    <row r="35" spans="1:9">
      <c r="A35" s="301">
        <v>29</v>
      </c>
      <c r="B35" s="302">
        <v>12470001</v>
      </c>
      <c r="C35" s="302" t="s">
        <v>727</v>
      </c>
      <c r="D35" s="302" t="s">
        <v>698</v>
      </c>
      <c r="E35" s="303">
        <v>28</v>
      </c>
      <c r="F35" s="307"/>
      <c r="G35" s="304">
        <f t="shared" si="2"/>
        <v>0</v>
      </c>
    </row>
    <row r="36" spans="1:9">
      <c r="A36" s="301"/>
      <c r="B36" s="302"/>
      <c r="C36" s="302"/>
      <c r="D36" s="302"/>
      <c r="E36" s="303"/>
      <c r="F36" s="307"/>
      <c r="G36" s="301"/>
    </row>
    <row r="37" spans="1:9" s="86" customFormat="1" ht="30" customHeight="1">
      <c r="A37" s="300"/>
      <c r="B37" s="300" t="s">
        <v>728</v>
      </c>
      <c r="C37" s="300" t="s">
        <v>729</v>
      </c>
      <c r="D37" s="300"/>
      <c r="E37" s="310"/>
      <c r="F37" s="309"/>
      <c r="G37" s="306">
        <f>SUM(G38:G46)</f>
        <v>0</v>
      </c>
      <c r="I37" s="87"/>
    </row>
    <row r="38" spans="1:9">
      <c r="A38" s="301">
        <v>30</v>
      </c>
      <c r="B38" s="302">
        <v>14100001</v>
      </c>
      <c r="C38" s="302" t="s">
        <v>730</v>
      </c>
      <c r="D38" s="302" t="s">
        <v>731</v>
      </c>
      <c r="E38" s="303">
        <v>60</v>
      </c>
      <c r="F38" s="307"/>
      <c r="G38" s="304">
        <f t="shared" ref="G38:G46" si="3">F38*E38</f>
        <v>0</v>
      </c>
    </row>
    <row r="39" spans="1:9">
      <c r="A39" s="301">
        <v>31</v>
      </c>
      <c r="B39" s="302">
        <v>14100002</v>
      </c>
      <c r="C39" s="302" t="s">
        <v>732</v>
      </c>
      <c r="D39" s="302" t="s">
        <v>731</v>
      </c>
      <c r="E39" s="303">
        <v>200</v>
      </c>
      <c r="F39" s="307"/>
      <c r="G39" s="304">
        <f t="shared" si="3"/>
        <v>0</v>
      </c>
    </row>
    <row r="40" spans="1:9" ht="21">
      <c r="A40" s="301">
        <v>32</v>
      </c>
      <c r="B40" s="302">
        <v>14100005</v>
      </c>
      <c r="C40" s="302" t="s">
        <v>733</v>
      </c>
      <c r="D40" s="302" t="s">
        <v>731</v>
      </c>
      <c r="E40" s="303">
        <v>60</v>
      </c>
      <c r="F40" s="307"/>
      <c r="G40" s="304">
        <f t="shared" si="3"/>
        <v>0</v>
      </c>
    </row>
    <row r="41" spans="1:9" ht="21">
      <c r="A41" s="301">
        <v>33</v>
      </c>
      <c r="B41" s="302">
        <v>14100010</v>
      </c>
      <c r="C41" s="302" t="s">
        <v>734</v>
      </c>
      <c r="D41" s="302" t="s">
        <v>731</v>
      </c>
      <c r="E41" s="303">
        <v>200</v>
      </c>
      <c r="F41" s="307"/>
      <c r="G41" s="304">
        <f t="shared" si="3"/>
        <v>0</v>
      </c>
    </row>
    <row r="42" spans="1:9" ht="21">
      <c r="A42" s="301">
        <v>34</v>
      </c>
      <c r="B42" s="302">
        <v>23100005</v>
      </c>
      <c r="C42" s="302" t="s">
        <v>735</v>
      </c>
      <c r="D42" s="302" t="s">
        <v>698</v>
      </c>
      <c r="E42" s="303">
        <v>1</v>
      </c>
      <c r="F42" s="307"/>
      <c r="G42" s="304">
        <f t="shared" si="3"/>
        <v>0</v>
      </c>
    </row>
    <row r="43" spans="1:9" ht="21">
      <c r="A43" s="301">
        <v>35</v>
      </c>
      <c r="B43" s="302">
        <v>23100008</v>
      </c>
      <c r="C43" s="302" t="s">
        <v>736</v>
      </c>
      <c r="D43" s="302" t="s">
        <v>698</v>
      </c>
      <c r="E43" s="303">
        <v>1</v>
      </c>
      <c r="F43" s="307"/>
      <c r="G43" s="304">
        <f t="shared" si="3"/>
        <v>0</v>
      </c>
    </row>
    <row r="44" spans="1:9" ht="21">
      <c r="A44" s="301">
        <v>36</v>
      </c>
      <c r="B44" s="302">
        <v>14100020</v>
      </c>
      <c r="C44" s="302" t="s">
        <v>737</v>
      </c>
      <c r="D44" s="302" t="s">
        <v>731</v>
      </c>
      <c r="E44" s="303">
        <v>260</v>
      </c>
      <c r="F44" s="307"/>
      <c r="G44" s="304">
        <f t="shared" si="3"/>
        <v>0</v>
      </c>
    </row>
    <row r="45" spans="1:9">
      <c r="A45" s="301">
        <v>37</v>
      </c>
      <c r="B45" s="302">
        <v>23300008</v>
      </c>
      <c r="C45" s="302" t="s">
        <v>738</v>
      </c>
      <c r="D45" s="302" t="s">
        <v>698</v>
      </c>
      <c r="E45" s="303">
        <v>1</v>
      </c>
      <c r="F45" s="308"/>
      <c r="G45" s="304">
        <f t="shared" si="3"/>
        <v>0</v>
      </c>
    </row>
    <row r="46" spans="1:9">
      <c r="A46" s="301">
        <v>38</v>
      </c>
      <c r="B46" s="302">
        <v>23300011</v>
      </c>
      <c r="C46" s="302" t="s">
        <v>739</v>
      </c>
      <c r="D46" s="302" t="s">
        <v>698</v>
      </c>
      <c r="E46" s="303">
        <v>1</v>
      </c>
      <c r="F46" s="308"/>
      <c r="G46" s="304">
        <f t="shared" si="3"/>
        <v>0</v>
      </c>
    </row>
    <row r="47" spans="1:9">
      <c r="A47" s="301"/>
      <c r="B47" s="302"/>
      <c r="C47" s="302"/>
      <c r="D47" s="302"/>
      <c r="E47" s="303"/>
      <c r="F47" s="308"/>
      <c r="G47" s="303"/>
    </row>
    <row r="48" spans="1:9" s="86" customFormat="1" ht="30" customHeight="1">
      <c r="A48" s="300"/>
      <c r="B48" s="300" t="s">
        <v>740</v>
      </c>
      <c r="C48" s="300" t="s">
        <v>741</v>
      </c>
      <c r="D48" s="300"/>
      <c r="E48" s="310"/>
      <c r="F48" s="309"/>
      <c r="G48" s="306">
        <f>SUM(G49:G54)</f>
        <v>0</v>
      </c>
      <c r="I48" s="87"/>
    </row>
    <row r="49" spans="1:7" ht="21">
      <c r="A49" s="301">
        <v>39</v>
      </c>
      <c r="B49" s="302">
        <v>41100001</v>
      </c>
      <c r="C49" s="302" t="s">
        <v>742</v>
      </c>
      <c r="D49" s="302" t="s">
        <v>708</v>
      </c>
      <c r="E49" s="303">
        <v>0.28799999999999998</v>
      </c>
      <c r="F49" s="307"/>
      <c r="G49" s="304">
        <f t="shared" ref="G49:G54" si="4">F49*E49</f>
        <v>0</v>
      </c>
    </row>
    <row r="50" spans="1:7" ht="21">
      <c r="A50" s="301">
        <v>40</v>
      </c>
      <c r="B50" s="302">
        <v>41200101</v>
      </c>
      <c r="C50" s="302" t="s">
        <v>743</v>
      </c>
      <c r="D50" s="302" t="s">
        <v>708</v>
      </c>
      <c r="E50" s="303">
        <v>0.28799999999999998</v>
      </c>
      <c r="F50" s="307"/>
      <c r="G50" s="304">
        <f t="shared" si="4"/>
        <v>0</v>
      </c>
    </row>
    <row r="51" spans="1:7" ht="31.35">
      <c r="A51" s="301">
        <v>41</v>
      </c>
      <c r="B51" s="302">
        <v>41200106</v>
      </c>
      <c r="C51" s="302" t="s">
        <v>744</v>
      </c>
      <c r="D51" s="302" t="s">
        <v>698</v>
      </c>
      <c r="E51" s="303">
        <v>4</v>
      </c>
      <c r="F51" s="307"/>
      <c r="G51" s="304">
        <f t="shared" si="4"/>
        <v>0</v>
      </c>
    </row>
    <row r="52" spans="1:7">
      <c r="A52" s="301">
        <v>42</v>
      </c>
      <c r="B52" s="302">
        <v>41100012</v>
      </c>
      <c r="C52" s="302" t="s">
        <v>745</v>
      </c>
      <c r="D52" s="302" t="s">
        <v>698</v>
      </c>
      <c r="E52" s="303">
        <v>13</v>
      </c>
      <c r="F52" s="307"/>
      <c r="G52" s="304">
        <f t="shared" si="4"/>
        <v>0</v>
      </c>
    </row>
    <row r="53" spans="1:7">
      <c r="A53" s="301">
        <v>43</v>
      </c>
      <c r="B53" s="302">
        <v>41100013</v>
      </c>
      <c r="C53" s="302" t="s">
        <v>746</v>
      </c>
      <c r="D53" s="302" t="s">
        <v>698</v>
      </c>
      <c r="E53" s="303">
        <v>13</v>
      </c>
      <c r="F53" s="307"/>
      <c r="G53" s="304">
        <f t="shared" si="4"/>
        <v>0</v>
      </c>
    </row>
    <row r="54" spans="1:7">
      <c r="A54" s="301">
        <v>44</v>
      </c>
      <c r="B54" s="302">
        <v>41200130</v>
      </c>
      <c r="C54" s="302" t="s">
        <v>747</v>
      </c>
      <c r="D54" s="302" t="s">
        <v>748</v>
      </c>
      <c r="E54" s="303">
        <v>24</v>
      </c>
      <c r="F54" s="307"/>
      <c r="G54" s="304">
        <f t="shared" si="4"/>
        <v>0</v>
      </c>
    </row>
    <row r="55" spans="1:7">
      <c r="A55" s="301"/>
      <c r="B55" s="302"/>
      <c r="C55" s="302"/>
      <c r="D55" s="302"/>
      <c r="E55" s="303"/>
      <c r="F55" s="307"/>
      <c r="G55" s="301"/>
    </row>
    <row r="56" spans="1:7" ht="14.35">
      <c r="E56" s="88"/>
      <c r="G56" s="89"/>
    </row>
    <row r="59" spans="1:7">
      <c r="B59" s="135"/>
      <c r="C59" s="135"/>
      <c r="D59" s="135"/>
      <c r="E59" s="135"/>
      <c r="F59" s="135"/>
      <c r="G59" s="135"/>
    </row>
    <row r="60" spans="1:7" ht="14.35">
      <c r="B60" s="292"/>
      <c r="C60" s="293" t="s">
        <v>1</v>
      </c>
      <c r="D60" s="297"/>
      <c r="E60" s="295"/>
      <c r="F60" s="295"/>
      <c r="G60" s="295"/>
    </row>
    <row r="61" spans="1:7" ht="14.35">
      <c r="B61" s="292"/>
      <c r="C61" s="294" t="s">
        <v>750</v>
      </c>
      <c r="D61" s="294" t="s">
        <v>751</v>
      </c>
      <c r="E61" s="298" t="s">
        <v>751</v>
      </c>
      <c r="F61" s="298"/>
      <c r="G61" s="296">
        <f>G2</f>
        <v>0</v>
      </c>
    </row>
    <row r="62" spans="1:7" ht="14.35">
      <c r="B62" s="292"/>
      <c r="C62" s="294" t="s">
        <v>752</v>
      </c>
      <c r="D62" s="294" t="s">
        <v>751</v>
      </c>
      <c r="E62" s="298" t="s">
        <v>751</v>
      </c>
      <c r="F62" s="298"/>
      <c r="G62" s="296">
        <f>G16</f>
        <v>0</v>
      </c>
    </row>
    <row r="63" spans="1:7" ht="14.35">
      <c r="B63" s="292"/>
      <c r="C63" s="294" t="s">
        <v>753</v>
      </c>
      <c r="D63" s="294" t="s">
        <v>751</v>
      </c>
      <c r="E63" s="298" t="s">
        <v>751</v>
      </c>
      <c r="F63" s="298"/>
      <c r="G63" s="296">
        <f>G24</f>
        <v>0</v>
      </c>
    </row>
    <row r="64" spans="1:7" ht="14.35">
      <c r="B64" s="292"/>
      <c r="C64" s="294" t="s">
        <v>754</v>
      </c>
      <c r="D64" s="294" t="s">
        <v>751</v>
      </c>
      <c r="E64" s="298" t="s">
        <v>751</v>
      </c>
      <c r="F64" s="298"/>
      <c r="G64" s="296">
        <f>G37</f>
        <v>0</v>
      </c>
    </row>
    <row r="65" spans="2:7" ht="14.35">
      <c r="B65" s="292"/>
      <c r="C65" s="294" t="s">
        <v>755</v>
      </c>
      <c r="D65" s="294" t="s">
        <v>751</v>
      </c>
      <c r="E65" s="298" t="s">
        <v>751</v>
      </c>
      <c r="F65" s="298"/>
      <c r="G65" s="296">
        <f>G48</f>
        <v>0</v>
      </c>
    </row>
    <row r="66" spans="2:7" ht="14.35">
      <c r="C66" s="90"/>
      <c r="D66" s="90"/>
      <c r="E66" s="91" t="s">
        <v>749</v>
      </c>
      <c r="F66" s="268"/>
      <c r="G66" s="89">
        <f>SUM(G61:G65)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218"/>
  <sheetViews>
    <sheetView view="pageBreakPreview" topLeftCell="A40" zoomScaleNormal="100" zoomScaleSheetLayoutView="100" workbookViewId="0">
      <selection activeCell="B210" sqref="B210:D210"/>
    </sheetView>
  </sheetViews>
  <sheetFormatPr defaultColWidth="9.1171875" defaultRowHeight="12.7"/>
  <cols>
    <col min="1" max="1" width="3.1171875" style="31" bestFit="1" customWidth="1"/>
    <col min="2" max="2" width="51.1171875" style="31" customWidth="1"/>
    <col min="3" max="3" width="4.41015625" style="31" customWidth="1"/>
    <col min="4" max="4" width="6.29296875" style="83" customWidth="1"/>
    <col min="5" max="5" width="11.1171875" style="31" customWidth="1"/>
    <col min="6" max="6" width="12.29296875" style="31" customWidth="1"/>
    <col min="7" max="16384" width="9.1171875" style="31"/>
  </cols>
  <sheetData>
    <row r="1" spans="1:7" ht="16.7">
      <c r="A1" s="111"/>
      <c r="B1" s="343" t="s">
        <v>1225</v>
      </c>
      <c r="C1" s="344"/>
      <c r="D1" s="344"/>
      <c r="E1" s="344"/>
      <c r="F1" s="344"/>
    </row>
    <row r="2" spans="1:7">
      <c r="A2" s="112"/>
    </row>
    <row r="3" spans="1:7" s="112" customFormat="1" ht="16.7">
      <c r="A3" s="31"/>
      <c r="B3" s="343" t="s">
        <v>1226</v>
      </c>
      <c r="C3" s="343"/>
      <c r="D3" s="343"/>
      <c r="E3" s="343"/>
      <c r="F3" s="343"/>
      <c r="G3" s="113"/>
    </row>
    <row r="4" spans="1:7">
      <c r="A4" s="112"/>
    </row>
    <row r="5" spans="1:7" ht="15.35">
      <c r="A5" s="114"/>
      <c r="B5" s="115"/>
      <c r="C5" s="115"/>
      <c r="D5" s="116"/>
      <c r="E5" s="117"/>
      <c r="F5" s="117"/>
    </row>
    <row r="6" spans="1:7" s="112" customFormat="1" ht="17.7">
      <c r="A6" s="345" t="s">
        <v>1227</v>
      </c>
      <c r="B6" s="345"/>
      <c r="C6" s="345"/>
      <c r="D6" s="345"/>
      <c r="E6" s="345"/>
      <c r="F6" s="345"/>
      <c r="G6" s="118"/>
    </row>
    <row r="7" spans="1:7" s="112" customFormat="1" ht="17.7">
      <c r="A7" s="346" t="s">
        <v>1228</v>
      </c>
      <c r="B7" s="346"/>
      <c r="C7" s="346"/>
      <c r="D7" s="346"/>
      <c r="E7" s="346"/>
      <c r="F7" s="346"/>
      <c r="G7" s="119"/>
    </row>
    <row r="8" spans="1:7" s="112" customFormat="1" ht="17.7">
      <c r="A8" s="120"/>
      <c r="B8" s="120"/>
      <c r="C8" s="120"/>
      <c r="D8" s="120"/>
      <c r="E8" s="120"/>
      <c r="F8" s="120"/>
      <c r="G8" s="119"/>
    </row>
    <row r="9" spans="1:7">
      <c r="A9" s="111"/>
      <c r="B9" s="347" t="s">
        <v>1229</v>
      </c>
      <c r="C9" s="348"/>
      <c r="D9" s="348"/>
      <c r="E9" s="348"/>
      <c r="F9" s="348"/>
    </row>
    <row r="10" spans="1:7">
      <c r="A10" s="111"/>
      <c r="B10" s="90"/>
      <c r="C10" s="121"/>
      <c r="D10" s="121"/>
      <c r="E10" s="121"/>
      <c r="F10" s="121"/>
    </row>
    <row r="11" spans="1:7" ht="15.7">
      <c r="A11" s="111"/>
      <c r="B11" s="122" t="s">
        <v>1230</v>
      </c>
      <c r="C11" s="122"/>
      <c r="D11" s="123"/>
      <c r="E11" s="122"/>
      <c r="F11" s="122"/>
    </row>
    <row r="12" spans="1:7">
      <c r="A12" s="111"/>
      <c r="B12" s="31" t="s">
        <v>1231</v>
      </c>
      <c r="C12" s="31" t="s">
        <v>684</v>
      </c>
      <c r="D12" s="124" t="s">
        <v>1232</v>
      </c>
      <c r="E12" s="124" t="s">
        <v>1233</v>
      </c>
      <c r="F12" s="124" t="s">
        <v>1234</v>
      </c>
    </row>
    <row r="13" spans="1:7" ht="38">
      <c r="A13" s="111">
        <v>1</v>
      </c>
      <c r="B13" s="90" t="s">
        <v>1235</v>
      </c>
      <c r="C13" s="31" t="s">
        <v>1236</v>
      </c>
      <c r="D13" s="83">
        <v>1</v>
      </c>
      <c r="E13" s="311"/>
      <c r="F13" s="125">
        <f>D13*E13</f>
        <v>0</v>
      </c>
    </row>
    <row r="14" spans="1:7">
      <c r="A14" s="111"/>
      <c r="E14" s="285"/>
      <c r="F14" s="125"/>
    </row>
    <row r="15" spans="1:7" ht="38">
      <c r="A15" s="111">
        <v>2</v>
      </c>
      <c r="B15" s="90" t="s">
        <v>1237</v>
      </c>
      <c r="C15" s="31" t="s">
        <v>1236</v>
      </c>
      <c r="D15" s="83">
        <v>1</v>
      </c>
      <c r="E15" s="311"/>
      <c r="F15" s="125">
        <f t="shared" ref="F15:F19" si="0">D15*E15</f>
        <v>0</v>
      </c>
    </row>
    <row r="16" spans="1:7">
      <c r="A16" s="111"/>
      <c r="E16" s="285"/>
      <c r="F16" s="125"/>
    </row>
    <row r="17" spans="1:6" ht="38">
      <c r="A17" s="111">
        <v>3</v>
      </c>
      <c r="B17" s="90" t="s">
        <v>1238</v>
      </c>
      <c r="C17" s="31" t="s">
        <v>1236</v>
      </c>
      <c r="D17" s="83">
        <v>1</v>
      </c>
      <c r="E17" s="311"/>
      <c r="F17" s="125">
        <f t="shared" si="0"/>
        <v>0</v>
      </c>
    </row>
    <row r="18" spans="1:6">
      <c r="A18" s="111"/>
      <c r="E18" s="285"/>
      <c r="F18" s="125"/>
    </row>
    <row r="19" spans="1:6">
      <c r="A19" s="111">
        <v>4</v>
      </c>
      <c r="B19" s="31" t="s">
        <v>1239</v>
      </c>
      <c r="C19" s="31" t="s">
        <v>6</v>
      </c>
      <c r="D19" s="83">
        <v>1</v>
      </c>
      <c r="E19" s="311"/>
      <c r="F19" s="125">
        <f t="shared" si="0"/>
        <v>0</v>
      </c>
    </row>
    <row r="20" spans="1:6" s="127" customFormat="1">
      <c r="A20" s="126"/>
      <c r="C20" s="126"/>
      <c r="D20" s="128"/>
      <c r="E20" s="312"/>
      <c r="F20" s="129"/>
    </row>
    <row r="21" spans="1:6" ht="15.7">
      <c r="A21" s="111"/>
      <c r="B21" s="122" t="s">
        <v>1240</v>
      </c>
      <c r="C21" s="122"/>
      <c r="D21" s="123"/>
      <c r="E21" s="313"/>
      <c r="F21" s="122"/>
    </row>
    <row r="22" spans="1:6">
      <c r="A22" s="111"/>
      <c r="B22" s="31" t="s">
        <v>1231</v>
      </c>
      <c r="C22" s="31" t="s">
        <v>684</v>
      </c>
      <c r="D22" s="124" t="s">
        <v>1232</v>
      </c>
      <c r="E22" s="314" t="s">
        <v>1233</v>
      </c>
      <c r="F22" s="124" t="s">
        <v>1234</v>
      </c>
    </row>
    <row r="23" spans="1:6" ht="101.35">
      <c r="A23" s="111">
        <v>5</v>
      </c>
      <c r="B23" s="90" t="s">
        <v>1241</v>
      </c>
      <c r="C23" s="31" t="s">
        <v>1236</v>
      </c>
      <c r="D23" s="83">
        <v>1</v>
      </c>
      <c r="E23" s="311"/>
      <c r="F23" s="125">
        <f>D23*E23</f>
        <v>0</v>
      </c>
    </row>
    <row r="24" spans="1:6">
      <c r="A24" s="111"/>
      <c r="E24" s="285"/>
    </row>
    <row r="25" spans="1:6" ht="101.35">
      <c r="A25" s="111">
        <v>6</v>
      </c>
      <c r="B25" s="130" t="s">
        <v>1242</v>
      </c>
      <c r="C25" s="31" t="s">
        <v>1236</v>
      </c>
      <c r="D25" s="83">
        <v>3</v>
      </c>
      <c r="E25" s="311"/>
      <c r="F25" s="125">
        <f>D25*E25</f>
        <v>0</v>
      </c>
    </row>
    <row r="26" spans="1:6">
      <c r="A26" s="111"/>
      <c r="E26" s="285"/>
    </row>
    <row r="27" spans="1:6" ht="38">
      <c r="A27" s="111">
        <v>7</v>
      </c>
      <c r="B27" s="90" t="s">
        <v>1243</v>
      </c>
      <c r="C27" s="31" t="s">
        <v>1236</v>
      </c>
      <c r="D27" s="83">
        <v>4</v>
      </c>
      <c r="E27" s="311"/>
      <c r="F27" s="125">
        <f>D27*E27</f>
        <v>0</v>
      </c>
    </row>
    <row r="28" spans="1:6">
      <c r="A28" s="111"/>
      <c r="E28" s="285"/>
    </row>
    <row r="29" spans="1:6" ht="25.35">
      <c r="A29" s="111">
        <v>8</v>
      </c>
      <c r="B29" s="90" t="s">
        <v>1244</v>
      </c>
      <c r="C29" s="31" t="s">
        <v>11</v>
      </c>
      <c r="D29" s="132">
        <v>20</v>
      </c>
      <c r="E29" s="311"/>
      <c r="F29" s="125">
        <f>D29*E29</f>
        <v>0</v>
      </c>
    </row>
    <row r="30" spans="1:6">
      <c r="A30" s="111"/>
      <c r="E30" s="285"/>
    </row>
    <row r="31" spans="1:6" ht="50.7">
      <c r="A31" s="111">
        <v>9</v>
      </c>
      <c r="B31" s="90" t="s">
        <v>1245</v>
      </c>
      <c r="C31" s="31" t="s">
        <v>11</v>
      </c>
      <c r="D31" s="132">
        <v>40</v>
      </c>
      <c r="E31" s="311"/>
      <c r="F31" s="125">
        <f>D31*E31</f>
        <v>0</v>
      </c>
    </row>
    <row r="32" spans="1:6">
      <c r="A32" s="111"/>
      <c r="D32" s="132"/>
      <c r="E32" s="285"/>
    </row>
    <row r="33" spans="1:6" ht="38">
      <c r="A33" s="111">
        <v>10</v>
      </c>
      <c r="B33" s="90" t="s">
        <v>1246</v>
      </c>
      <c r="C33" s="31" t="s">
        <v>11</v>
      </c>
      <c r="D33" s="132">
        <v>40</v>
      </c>
      <c r="E33" s="311"/>
      <c r="F33" s="125">
        <f>D33*E33</f>
        <v>0</v>
      </c>
    </row>
    <row r="34" spans="1:6">
      <c r="A34" s="111"/>
      <c r="E34" s="285"/>
    </row>
    <row r="35" spans="1:6">
      <c r="A35" s="111">
        <v>11</v>
      </c>
      <c r="B35" s="31" t="s">
        <v>1239</v>
      </c>
      <c r="C35" s="31" t="s">
        <v>6</v>
      </c>
      <c r="D35" s="83">
        <v>1</v>
      </c>
      <c r="E35" s="311"/>
      <c r="F35" s="125">
        <f>D35*E35</f>
        <v>0</v>
      </c>
    </row>
    <row r="36" spans="1:6">
      <c r="A36" s="111"/>
      <c r="E36" s="285"/>
    </row>
    <row r="37" spans="1:6" ht="15.7">
      <c r="A37" s="111"/>
      <c r="B37" s="122" t="s">
        <v>1247</v>
      </c>
      <c r="C37" s="122"/>
      <c r="D37" s="123"/>
      <c r="E37" s="313"/>
      <c r="F37" s="122"/>
    </row>
    <row r="38" spans="1:6">
      <c r="A38" s="111"/>
      <c r="B38" s="31" t="s">
        <v>1231</v>
      </c>
      <c r="C38" s="31" t="s">
        <v>684</v>
      </c>
      <c r="D38" s="83" t="s">
        <v>1232</v>
      </c>
      <c r="E38" s="314" t="s">
        <v>1233</v>
      </c>
      <c r="F38" s="124" t="s">
        <v>1234</v>
      </c>
    </row>
    <row r="39" spans="1:6" ht="157.69999999999999">
      <c r="A39" s="111">
        <v>12</v>
      </c>
      <c r="B39" s="133" t="s">
        <v>1248</v>
      </c>
      <c r="C39" s="31" t="s">
        <v>6</v>
      </c>
      <c r="D39" s="83">
        <v>1</v>
      </c>
      <c r="E39" s="311"/>
      <c r="F39" s="125">
        <f>D39*E39</f>
        <v>0</v>
      </c>
    </row>
    <row r="40" spans="1:6">
      <c r="A40" s="111"/>
      <c r="E40" s="285"/>
    </row>
    <row r="41" spans="1:6" ht="278.7">
      <c r="A41" s="111">
        <v>13</v>
      </c>
      <c r="B41" s="130" t="s">
        <v>1249</v>
      </c>
      <c r="C41" s="31" t="s">
        <v>1236</v>
      </c>
      <c r="D41" s="83">
        <v>1</v>
      </c>
      <c r="E41" s="311"/>
      <c r="F41" s="125">
        <f>D41*E41</f>
        <v>0</v>
      </c>
    </row>
    <row r="42" spans="1:6">
      <c r="A42" s="111"/>
      <c r="E42" s="285"/>
    </row>
    <row r="43" spans="1:6" ht="38">
      <c r="A43" s="111">
        <v>14</v>
      </c>
      <c r="B43" s="90" t="s">
        <v>1250</v>
      </c>
      <c r="C43" s="31" t="s">
        <v>6</v>
      </c>
      <c r="D43" s="83">
        <v>3</v>
      </c>
      <c r="E43" s="311"/>
      <c r="F43" s="125">
        <f>D43*E43</f>
        <v>0</v>
      </c>
    </row>
    <row r="44" spans="1:6">
      <c r="A44" s="111"/>
      <c r="E44" s="285"/>
    </row>
    <row r="45" spans="1:6" ht="25.35">
      <c r="A45" s="111">
        <v>15</v>
      </c>
      <c r="B45" s="90" t="s">
        <v>1251</v>
      </c>
      <c r="C45" s="31" t="s">
        <v>6</v>
      </c>
      <c r="D45" s="83">
        <v>3</v>
      </c>
      <c r="E45" s="311"/>
      <c r="F45" s="125">
        <f>D45*E45</f>
        <v>0</v>
      </c>
    </row>
    <row r="46" spans="1:6">
      <c r="A46" s="111"/>
      <c r="E46" s="285"/>
    </row>
    <row r="47" spans="1:6" ht="38">
      <c r="A47" s="111">
        <v>16</v>
      </c>
      <c r="B47" s="90" t="s">
        <v>1252</v>
      </c>
      <c r="C47" s="31" t="s">
        <v>340</v>
      </c>
      <c r="D47" s="83">
        <v>200</v>
      </c>
      <c r="E47" s="311"/>
      <c r="F47" s="125">
        <f>D47*E47</f>
        <v>0</v>
      </c>
    </row>
    <row r="48" spans="1:6">
      <c r="A48" s="111"/>
      <c r="E48" s="285"/>
    </row>
    <row r="49" spans="1:13" ht="38">
      <c r="A49" s="111">
        <v>17</v>
      </c>
      <c r="B49" s="90" t="s">
        <v>1253</v>
      </c>
      <c r="C49" s="31" t="s">
        <v>6</v>
      </c>
      <c r="D49" s="83">
        <v>7</v>
      </c>
      <c r="E49" s="311"/>
      <c r="F49" s="125">
        <f>D49*E49</f>
        <v>0</v>
      </c>
    </row>
    <row r="50" spans="1:13">
      <c r="A50" s="111"/>
      <c r="E50" s="285"/>
    </row>
    <row r="51" spans="1:13">
      <c r="A51" s="111">
        <v>18</v>
      </c>
      <c r="B51" s="31" t="s">
        <v>1239</v>
      </c>
      <c r="C51" s="31" t="s">
        <v>6</v>
      </c>
      <c r="D51" s="83">
        <v>1</v>
      </c>
      <c r="E51" s="311"/>
      <c r="F51" s="125">
        <f>D51*E51</f>
        <v>0</v>
      </c>
    </row>
    <row r="52" spans="1:13">
      <c r="A52" s="111"/>
      <c r="E52" s="285"/>
    </row>
    <row r="53" spans="1:13" ht="15.7">
      <c r="A53" s="111"/>
      <c r="B53" s="122" t="s">
        <v>1254</v>
      </c>
      <c r="C53" s="122"/>
      <c r="D53" s="123"/>
      <c r="E53" s="313"/>
      <c r="F53" s="122"/>
    </row>
    <row r="54" spans="1:13">
      <c r="A54" s="111"/>
      <c r="B54" s="31" t="s">
        <v>1231</v>
      </c>
      <c r="C54" s="31" t="s">
        <v>684</v>
      </c>
      <c r="D54" s="83" t="s">
        <v>1232</v>
      </c>
      <c r="E54" s="314" t="s">
        <v>1233</v>
      </c>
      <c r="F54" s="124" t="s">
        <v>1234</v>
      </c>
    </row>
    <row r="55" spans="1:13" ht="50.7">
      <c r="A55" s="134">
        <v>19</v>
      </c>
      <c r="B55" s="130" t="s">
        <v>1255</v>
      </c>
      <c r="C55" s="135" t="s">
        <v>1236</v>
      </c>
      <c r="D55" s="132">
        <v>1</v>
      </c>
      <c r="E55" s="311"/>
      <c r="F55" s="125">
        <f>D55*E55</f>
        <v>0</v>
      </c>
    </row>
    <row r="56" spans="1:13">
      <c r="A56" s="134"/>
      <c r="B56" s="135"/>
      <c r="C56" s="135"/>
      <c r="D56" s="132"/>
      <c r="E56" s="285"/>
      <c r="F56" s="135"/>
    </row>
    <row r="57" spans="1:13" ht="101.35">
      <c r="A57" s="134">
        <v>20</v>
      </c>
      <c r="B57" s="130" t="s">
        <v>1256</v>
      </c>
      <c r="C57" s="135" t="s">
        <v>1236</v>
      </c>
      <c r="D57" s="132">
        <v>1</v>
      </c>
      <c r="E57" s="311"/>
      <c r="F57" s="125">
        <f>D57*E57</f>
        <v>0</v>
      </c>
    </row>
    <row r="58" spans="1:13">
      <c r="A58" s="134"/>
      <c r="B58" s="135"/>
      <c r="C58" s="135"/>
      <c r="D58" s="132"/>
      <c r="E58" s="285"/>
      <c r="F58" s="135"/>
    </row>
    <row r="59" spans="1:13" ht="38">
      <c r="A59" s="136">
        <v>21</v>
      </c>
      <c r="B59" s="130" t="s">
        <v>1257</v>
      </c>
      <c r="C59" s="130" t="s">
        <v>1236</v>
      </c>
      <c r="D59" s="130">
        <v>1</v>
      </c>
      <c r="E59" s="311"/>
      <c r="F59" s="125">
        <f>D59*E59</f>
        <v>0</v>
      </c>
      <c r="G59" s="137"/>
      <c r="H59" s="137"/>
      <c r="I59" s="137"/>
      <c r="J59" s="137"/>
      <c r="K59" s="137"/>
      <c r="L59" s="137"/>
      <c r="M59" s="137"/>
    </row>
    <row r="60" spans="1:13">
      <c r="A60" s="138"/>
      <c r="B60" s="137"/>
      <c r="C60" s="130"/>
      <c r="D60" s="130"/>
      <c r="E60" s="315"/>
      <c r="F60" s="130"/>
      <c r="G60" s="137"/>
      <c r="H60" s="139"/>
      <c r="I60" s="139"/>
      <c r="J60" s="139"/>
      <c r="K60" s="137"/>
      <c r="L60" s="137"/>
      <c r="M60" s="137"/>
    </row>
    <row r="61" spans="1:13" ht="50.7">
      <c r="A61" s="136">
        <v>22</v>
      </c>
      <c r="B61" s="130" t="s">
        <v>1258</v>
      </c>
      <c r="C61" s="130" t="s">
        <v>6</v>
      </c>
      <c r="D61" s="130">
        <v>1</v>
      </c>
      <c r="E61" s="311"/>
      <c r="F61" s="125">
        <f>D61*E61</f>
        <v>0</v>
      </c>
      <c r="G61" s="137"/>
      <c r="H61" s="139"/>
      <c r="I61" s="139"/>
      <c r="J61" s="139"/>
      <c r="K61" s="137"/>
      <c r="L61" s="137"/>
      <c r="M61" s="137"/>
    </row>
    <row r="62" spans="1:13">
      <c r="A62" s="138"/>
      <c r="B62" s="140"/>
      <c r="C62" s="130"/>
      <c r="D62" s="130"/>
      <c r="E62" s="315"/>
      <c r="F62" s="130"/>
      <c r="G62" s="137"/>
      <c r="H62" s="139"/>
      <c r="I62" s="139"/>
      <c r="J62" s="139"/>
      <c r="K62" s="137"/>
      <c r="L62" s="137"/>
      <c r="M62" s="137"/>
    </row>
    <row r="63" spans="1:13">
      <c r="A63" s="141">
        <v>23</v>
      </c>
      <c r="B63" s="130" t="s">
        <v>1259</v>
      </c>
      <c r="C63" s="130" t="s">
        <v>1236</v>
      </c>
      <c r="D63" s="130">
        <v>1</v>
      </c>
      <c r="E63" s="311"/>
      <c r="F63" s="125">
        <f>D63*E63</f>
        <v>0</v>
      </c>
      <c r="G63" s="137"/>
      <c r="H63" s="139"/>
      <c r="I63" s="139"/>
      <c r="J63" s="139"/>
      <c r="K63" s="137"/>
      <c r="L63" s="137"/>
      <c r="M63" s="137"/>
    </row>
    <row r="64" spans="1:13">
      <c r="A64" s="138"/>
      <c r="B64" s="140"/>
      <c r="C64" s="130"/>
      <c r="D64" s="130"/>
      <c r="E64" s="130"/>
      <c r="F64" s="130"/>
      <c r="G64" s="137"/>
      <c r="H64" s="139"/>
      <c r="I64" s="139"/>
      <c r="J64" s="139"/>
      <c r="K64" s="137"/>
      <c r="L64" s="137"/>
      <c r="M64" s="137"/>
    </row>
    <row r="65" spans="1:13">
      <c r="A65" s="138"/>
      <c r="C65" s="130"/>
      <c r="D65" s="130"/>
      <c r="E65" s="130"/>
      <c r="F65" s="130"/>
      <c r="G65" s="137"/>
      <c r="H65" s="139"/>
      <c r="I65" s="139"/>
      <c r="J65" s="139"/>
      <c r="K65" s="137"/>
      <c r="L65" s="137"/>
      <c r="M65" s="137"/>
    </row>
    <row r="66" spans="1:13" s="127" customFormat="1">
      <c r="A66" s="126"/>
      <c r="C66" s="126"/>
      <c r="D66" s="128"/>
      <c r="E66" s="129"/>
      <c r="F66" s="129"/>
    </row>
    <row r="67" spans="1:13" ht="16.5" customHeight="1">
      <c r="A67" s="111"/>
      <c r="B67" s="342" t="s">
        <v>1260</v>
      </c>
      <c r="C67" s="342"/>
      <c r="D67" s="342"/>
      <c r="E67" s="142"/>
      <c r="F67" s="142"/>
    </row>
    <row r="68" spans="1:13" ht="15" customHeight="1">
      <c r="A68" s="111"/>
      <c r="B68" s="349" t="s">
        <v>1261</v>
      </c>
      <c r="C68" s="349"/>
      <c r="D68" s="349"/>
      <c r="E68" s="350">
        <f>SUM(F13:F19)</f>
        <v>0</v>
      </c>
      <c r="F68" s="350"/>
    </row>
    <row r="69" spans="1:13" ht="14.25" customHeight="1">
      <c r="A69" s="111"/>
      <c r="B69" s="341" t="s">
        <v>1262</v>
      </c>
      <c r="C69" s="341"/>
      <c r="D69" s="341"/>
      <c r="E69" s="351">
        <f>SUM(F23:F35)</f>
        <v>0</v>
      </c>
      <c r="F69" s="351"/>
    </row>
    <row r="70" spans="1:13" ht="12.75" customHeight="1">
      <c r="A70" s="111"/>
      <c r="B70" s="341" t="s">
        <v>1263</v>
      </c>
      <c r="C70" s="341"/>
      <c r="D70" s="341"/>
      <c r="E70" s="351">
        <f>SUM(F39:F51)</f>
        <v>0</v>
      </c>
      <c r="F70" s="351"/>
    </row>
    <row r="71" spans="1:13">
      <c r="A71" s="111"/>
      <c r="B71" s="352" t="s">
        <v>1264</v>
      </c>
      <c r="C71" s="352"/>
      <c r="D71" s="352"/>
      <c r="E71" s="353">
        <f>SUM(F55:F63)</f>
        <v>0</v>
      </c>
      <c r="F71" s="353"/>
    </row>
    <row r="72" spans="1:13">
      <c r="A72" s="111"/>
    </row>
    <row r="73" spans="1:13" ht="15.7">
      <c r="A73" s="111"/>
      <c r="B73" s="354" t="s">
        <v>749</v>
      </c>
      <c r="C73" s="354"/>
      <c r="D73" s="354"/>
      <c r="E73" s="353">
        <f>SUM(E68:E72)</f>
        <v>0</v>
      </c>
      <c r="F73" s="353"/>
    </row>
    <row r="74" spans="1:13" ht="15.7">
      <c r="A74" s="111"/>
      <c r="B74" s="355" t="s">
        <v>1265</v>
      </c>
      <c r="C74" s="355"/>
      <c r="D74" s="355"/>
      <c r="E74" s="356">
        <f>E73*0.22</f>
        <v>0</v>
      </c>
      <c r="F74" s="356"/>
    </row>
    <row r="76" spans="1:13" ht="16" thickBot="1">
      <c r="B76" s="354" t="s">
        <v>1266</v>
      </c>
      <c r="C76" s="354"/>
      <c r="D76" s="354"/>
      <c r="E76" s="357">
        <f>SUM(E73:E74)</f>
        <v>0</v>
      </c>
      <c r="F76" s="357"/>
    </row>
    <row r="77" spans="1:13" ht="13" thickTop="1"/>
    <row r="78" spans="1:13" ht="15.7">
      <c r="B78" s="355"/>
      <c r="C78" s="355"/>
      <c r="D78" s="355"/>
      <c r="E78" s="341"/>
      <c r="F78" s="341"/>
    </row>
    <row r="79" spans="1:13" ht="15.7">
      <c r="B79" s="355"/>
      <c r="C79" s="355"/>
      <c r="D79" s="355"/>
      <c r="E79" s="358"/>
      <c r="F79" s="358"/>
    </row>
    <row r="81" spans="1:6">
      <c r="D81" s="31"/>
      <c r="E81" s="135"/>
      <c r="F81" s="135"/>
    </row>
    <row r="82" spans="1:6" ht="18">
      <c r="A82" s="111"/>
      <c r="B82" s="359" t="s">
        <v>1267</v>
      </c>
      <c r="C82" s="359"/>
      <c r="D82" s="359"/>
      <c r="E82" s="359"/>
      <c r="F82" s="359"/>
    </row>
    <row r="83" spans="1:6" ht="16.7">
      <c r="A83" s="111"/>
      <c r="B83" s="143"/>
      <c r="C83" s="124"/>
      <c r="D83" s="124"/>
      <c r="E83" s="144"/>
      <c r="F83" s="144"/>
    </row>
    <row r="84" spans="1:6" ht="15.7">
      <c r="A84" s="111"/>
      <c r="B84" s="122" t="s">
        <v>1230</v>
      </c>
      <c r="C84" s="122"/>
      <c r="D84" s="122"/>
      <c r="E84" s="145"/>
      <c r="F84" s="145"/>
    </row>
    <row r="85" spans="1:6">
      <c r="A85" s="111"/>
      <c r="B85" s="31" t="s">
        <v>1231</v>
      </c>
      <c r="C85" s="146" t="s">
        <v>684</v>
      </c>
      <c r="D85" s="124" t="s">
        <v>1232</v>
      </c>
      <c r="E85" s="144" t="s">
        <v>1233</v>
      </c>
      <c r="F85" s="144" t="s">
        <v>1234</v>
      </c>
    </row>
    <row r="86" spans="1:6" ht="50.7">
      <c r="A86" s="111">
        <v>1</v>
      </c>
      <c r="B86" s="147" t="s">
        <v>1268</v>
      </c>
      <c r="C86" s="121" t="s">
        <v>340</v>
      </c>
      <c r="D86" s="148">
        <v>1470</v>
      </c>
      <c r="E86" s="316"/>
      <c r="F86" s="125">
        <f>D86*E86</f>
        <v>0</v>
      </c>
    </row>
    <row r="87" spans="1:6">
      <c r="A87" s="111"/>
      <c r="D87" s="31"/>
      <c r="E87" s="285"/>
      <c r="F87" s="135"/>
    </row>
    <row r="88" spans="1:6" ht="38">
      <c r="A88" s="111">
        <v>2</v>
      </c>
      <c r="B88" s="90" t="s">
        <v>1269</v>
      </c>
      <c r="C88" s="31" t="s">
        <v>1236</v>
      </c>
      <c r="D88" s="149">
        <v>1</v>
      </c>
      <c r="E88" s="311"/>
      <c r="F88" s="125">
        <f>D88*E88</f>
        <v>0</v>
      </c>
    </row>
    <row r="89" spans="1:6">
      <c r="A89" s="111"/>
      <c r="D89" s="31"/>
      <c r="E89" s="285"/>
      <c r="F89" s="135"/>
    </row>
    <row r="90" spans="1:6" ht="25.35">
      <c r="A90" s="111">
        <v>3</v>
      </c>
      <c r="B90" s="90" t="s">
        <v>1270</v>
      </c>
      <c r="C90" s="31" t="s">
        <v>340</v>
      </c>
      <c r="D90" s="149">
        <v>1470</v>
      </c>
      <c r="E90" s="311"/>
      <c r="F90" s="125">
        <f>D90*E90</f>
        <v>0</v>
      </c>
    </row>
    <row r="91" spans="1:6">
      <c r="A91" s="111"/>
      <c r="D91" s="31"/>
      <c r="E91" s="285"/>
      <c r="F91" s="135"/>
    </row>
    <row r="92" spans="1:6" ht="50.7">
      <c r="A92" s="111">
        <v>4</v>
      </c>
      <c r="B92" s="90" t="s">
        <v>1271</v>
      </c>
      <c r="C92" s="31" t="s">
        <v>340</v>
      </c>
      <c r="D92" s="149">
        <v>1470</v>
      </c>
      <c r="E92" s="311"/>
      <c r="F92" s="125">
        <f>D92*E92</f>
        <v>0</v>
      </c>
    </row>
    <row r="93" spans="1:6">
      <c r="A93" s="111"/>
      <c r="D93" s="31"/>
      <c r="E93" s="285"/>
      <c r="F93" s="135"/>
    </row>
    <row r="94" spans="1:6" ht="38">
      <c r="A94" s="111">
        <v>5</v>
      </c>
      <c r="B94" s="90" t="s">
        <v>1272</v>
      </c>
      <c r="C94" s="31" t="s">
        <v>6</v>
      </c>
      <c r="D94" s="149">
        <v>8</v>
      </c>
      <c r="E94" s="311"/>
      <c r="F94" s="125">
        <f>D94*E94</f>
        <v>0</v>
      </c>
    </row>
    <row r="95" spans="1:6">
      <c r="A95" s="111"/>
      <c r="D95" s="31"/>
      <c r="E95" s="285"/>
      <c r="F95" s="135"/>
    </row>
    <row r="96" spans="1:6" ht="25.35">
      <c r="A96" s="111">
        <v>6</v>
      </c>
      <c r="B96" s="90" t="s">
        <v>1273</v>
      </c>
      <c r="C96" s="31" t="s">
        <v>1236</v>
      </c>
      <c r="D96" s="149">
        <v>1</v>
      </c>
      <c r="E96" s="311"/>
      <c r="F96" s="125">
        <f>D96*E96</f>
        <v>0</v>
      </c>
    </row>
    <row r="97" spans="1:6">
      <c r="A97" s="111"/>
      <c r="D97" s="31"/>
      <c r="E97" s="285"/>
      <c r="F97" s="135"/>
    </row>
    <row r="98" spans="1:6" ht="38">
      <c r="A98" s="111">
        <v>7</v>
      </c>
      <c r="B98" s="90" t="s">
        <v>1274</v>
      </c>
      <c r="C98" s="31" t="s">
        <v>1275</v>
      </c>
      <c r="D98" s="149">
        <v>8</v>
      </c>
      <c r="E98" s="311"/>
      <c r="F98" s="125">
        <f>D98*E98</f>
        <v>0</v>
      </c>
    </row>
    <row r="99" spans="1:6">
      <c r="A99" s="111"/>
      <c r="D99" s="31"/>
      <c r="E99" s="285"/>
      <c r="F99" s="135"/>
    </row>
    <row r="100" spans="1:6">
      <c r="A100" s="111">
        <v>8</v>
      </c>
      <c r="B100" s="31" t="s">
        <v>1239</v>
      </c>
      <c r="C100" s="31" t="s">
        <v>6</v>
      </c>
      <c r="D100" s="149">
        <v>1</v>
      </c>
      <c r="E100" s="311"/>
      <c r="F100" s="125">
        <f>D100*E100</f>
        <v>0</v>
      </c>
    </row>
    <row r="101" spans="1:6">
      <c r="A101" s="111"/>
      <c r="D101" s="31"/>
      <c r="E101" s="285"/>
      <c r="F101" s="135"/>
    </row>
    <row r="102" spans="1:6" ht="15.7">
      <c r="A102" s="111"/>
      <c r="B102" s="122" t="s">
        <v>1240</v>
      </c>
      <c r="C102" s="122"/>
      <c r="D102" s="122"/>
      <c r="E102" s="313"/>
      <c r="F102" s="145"/>
    </row>
    <row r="103" spans="1:6">
      <c r="A103" s="111"/>
      <c r="B103" s="31" t="s">
        <v>1231</v>
      </c>
      <c r="C103" s="146" t="s">
        <v>684</v>
      </c>
      <c r="D103" s="124" t="s">
        <v>1232</v>
      </c>
      <c r="E103" s="314" t="s">
        <v>1233</v>
      </c>
      <c r="F103" s="144" t="s">
        <v>1234</v>
      </c>
    </row>
    <row r="104" spans="1:6">
      <c r="A104" s="111"/>
      <c r="D104" s="31"/>
      <c r="E104" s="285"/>
      <c r="F104" s="135"/>
    </row>
    <row r="105" spans="1:6" ht="50.7">
      <c r="A105" s="111">
        <v>9</v>
      </c>
      <c r="B105" s="90" t="s">
        <v>1276</v>
      </c>
      <c r="C105" s="31" t="s">
        <v>11</v>
      </c>
      <c r="D105" s="149">
        <v>743</v>
      </c>
      <c r="E105" s="311"/>
      <c r="F105" s="125">
        <f>D105*E105</f>
        <v>0</v>
      </c>
    </row>
    <row r="106" spans="1:6">
      <c r="A106" s="111"/>
      <c r="D106" s="31"/>
      <c r="E106" s="285"/>
      <c r="F106" s="135"/>
    </row>
    <row r="107" spans="1:6" ht="50.7">
      <c r="A107" s="111">
        <v>10</v>
      </c>
      <c r="B107" s="90" t="s">
        <v>1277</v>
      </c>
      <c r="C107" s="31" t="s">
        <v>11</v>
      </c>
      <c r="D107" s="149">
        <v>140</v>
      </c>
      <c r="E107" s="311"/>
      <c r="F107" s="125">
        <f>D107*E107</f>
        <v>0</v>
      </c>
    </row>
    <row r="108" spans="1:6">
      <c r="A108" s="111"/>
      <c r="D108" s="31"/>
      <c r="E108" s="285"/>
      <c r="F108" s="135"/>
    </row>
    <row r="109" spans="1:6" ht="88.7">
      <c r="A109" s="111">
        <v>11</v>
      </c>
      <c r="B109" s="90" t="s">
        <v>1278</v>
      </c>
      <c r="C109" s="31" t="s">
        <v>11</v>
      </c>
      <c r="D109" s="149">
        <v>50</v>
      </c>
      <c r="E109" s="311"/>
      <c r="F109" s="125">
        <f>D109*E109</f>
        <v>0</v>
      </c>
    </row>
    <row r="110" spans="1:6">
      <c r="A110" s="111"/>
      <c r="D110" s="31"/>
      <c r="E110" s="285"/>
      <c r="F110" s="135"/>
    </row>
    <row r="111" spans="1:6" ht="25.35">
      <c r="A111" s="111">
        <v>12</v>
      </c>
      <c r="B111" s="130" t="s">
        <v>1279</v>
      </c>
      <c r="C111" s="135" t="s">
        <v>11</v>
      </c>
      <c r="D111" s="149">
        <v>95</v>
      </c>
      <c r="E111" s="311"/>
      <c r="F111" s="125">
        <f>D111*E111</f>
        <v>0</v>
      </c>
    </row>
    <row r="112" spans="1:6">
      <c r="A112" s="111"/>
      <c r="D112" s="31"/>
      <c r="E112" s="285"/>
      <c r="F112" s="135"/>
    </row>
    <row r="113" spans="1:6" ht="38">
      <c r="A113" s="111">
        <v>13</v>
      </c>
      <c r="B113" s="90" t="s">
        <v>1280</v>
      </c>
      <c r="C113" s="31" t="s">
        <v>11</v>
      </c>
      <c r="D113" s="149">
        <v>883</v>
      </c>
      <c r="E113" s="311"/>
      <c r="F113" s="125">
        <f>D113*E113</f>
        <v>0</v>
      </c>
    </row>
    <row r="114" spans="1:6">
      <c r="A114" s="111"/>
      <c r="D114" s="31"/>
      <c r="E114" s="285"/>
      <c r="F114" s="135"/>
    </row>
    <row r="115" spans="1:6" ht="50.7">
      <c r="A115" s="111">
        <v>14</v>
      </c>
      <c r="B115" s="90" t="s">
        <v>1281</v>
      </c>
      <c r="C115" s="31" t="s">
        <v>11</v>
      </c>
      <c r="D115" s="149">
        <v>50</v>
      </c>
      <c r="E115" s="311"/>
      <c r="F115" s="125">
        <f>D115*E115</f>
        <v>0</v>
      </c>
    </row>
    <row r="116" spans="1:6">
      <c r="A116" s="111"/>
      <c r="D116" s="31"/>
      <c r="E116" s="285"/>
      <c r="F116" s="135"/>
    </row>
    <row r="117" spans="1:6" ht="63.35">
      <c r="A117" s="111">
        <v>15</v>
      </c>
      <c r="B117" s="90" t="s">
        <v>1282</v>
      </c>
      <c r="C117" s="31" t="s">
        <v>6</v>
      </c>
      <c r="D117" s="149">
        <v>1</v>
      </c>
      <c r="E117" s="311"/>
      <c r="F117" s="125">
        <f>D117*E117</f>
        <v>0</v>
      </c>
    </row>
    <row r="118" spans="1:6">
      <c r="A118" s="111"/>
      <c r="D118" s="31"/>
      <c r="E118" s="285"/>
      <c r="F118" s="135"/>
    </row>
    <row r="119" spans="1:6" ht="38">
      <c r="A119" s="111">
        <v>16</v>
      </c>
      <c r="B119" s="90" t="s">
        <v>1283</v>
      </c>
      <c r="C119" s="31" t="s">
        <v>340</v>
      </c>
      <c r="D119" s="149">
        <v>2940</v>
      </c>
      <c r="E119" s="311"/>
      <c r="F119" s="125">
        <f>D119*E119</f>
        <v>0</v>
      </c>
    </row>
    <row r="120" spans="1:6">
      <c r="A120" s="111"/>
      <c r="D120" s="31"/>
      <c r="E120" s="285"/>
      <c r="F120" s="135"/>
    </row>
    <row r="121" spans="1:6" ht="88.7">
      <c r="A121" s="111">
        <v>17</v>
      </c>
      <c r="B121" s="90" t="s">
        <v>1284</v>
      </c>
      <c r="C121" s="31" t="s">
        <v>340</v>
      </c>
      <c r="D121" s="149">
        <v>66</v>
      </c>
      <c r="E121" s="311"/>
      <c r="F121" s="125">
        <f>D121*E121</f>
        <v>0</v>
      </c>
    </row>
    <row r="122" spans="1:6">
      <c r="A122" s="111"/>
      <c r="B122" s="90"/>
      <c r="D122" s="149"/>
      <c r="E122" s="311"/>
      <c r="F122" s="131"/>
    </row>
    <row r="123" spans="1:6" ht="63.35">
      <c r="A123" s="111">
        <v>18</v>
      </c>
      <c r="B123" s="90" t="s">
        <v>1285</v>
      </c>
      <c r="C123" s="31" t="s">
        <v>340</v>
      </c>
      <c r="D123" s="149">
        <v>1404</v>
      </c>
      <c r="E123" s="311"/>
      <c r="F123" s="125">
        <f>D123*E123</f>
        <v>0</v>
      </c>
    </row>
    <row r="124" spans="1:6">
      <c r="A124" s="111"/>
      <c r="B124" s="90"/>
      <c r="D124" s="149"/>
      <c r="E124" s="311"/>
      <c r="F124" s="131"/>
    </row>
    <row r="125" spans="1:6" ht="38">
      <c r="A125" s="111">
        <v>19</v>
      </c>
      <c r="B125" s="90" t="s">
        <v>1286</v>
      </c>
      <c r="C125" s="31" t="s">
        <v>6</v>
      </c>
      <c r="D125" s="149">
        <v>16</v>
      </c>
      <c r="E125" s="311"/>
      <c r="F125" s="125">
        <f>D125*E125</f>
        <v>0</v>
      </c>
    </row>
    <row r="126" spans="1:6">
      <c r="A126" s="111"/>
      <c r="D126" s="31"/>
      <c r="E126" s="285"/>
      <c r="F126" s="135"/>
    </row>
    <row r="127" spans="1:6" ht="50.7">
      <c r="A127" s="111">
        <v>20</v>
      </c>
      <c r="B127" s="90" t="s">
        <v>1287</v>
      </c>
      <c r="C127" s="31" t="s">
        <v>11</v>
      </c>
      <c r="D127" s="149">
        <v>32</v>
      </c>
      <c r="E127" s="311"/>
      <c r="F127" s="125">
        <f>D127*E127</f>
        <v>0</v>
      </c>
    </row>
    <row r="128" spans="1:6">
      <c r="A128" s="111"/>
      <c r="D128" s="31"/>
      <c r="E128" s="285"/>
      <c r="F128" s="135"/>
    </row>
    <row r="129" spans="1:6" ht="88.7">
      <c r="A129" s="111">
        <v>21</v>
      </c>
      <c r="B129" s="90" t="s">
        <v>1288</v>
      </c>
      <c r="C129" s="31" t="s">
        <v>1236</v>
      </c>
      <c r="D129" s="83">
        <v>2</v>
      </c>
      <c r="E129" s="311"/>
      <c r="F129" s="125">
        <f>D129*E129</f>
        <v>0</v>
      </c>
    </row>
    <row r="130" spans="1:6">
      <c r="A130" s="111"/>
      <c r="D130" s="31"/>
      <c r="E130" s="285"/>
      <c r="F130" s="135"/>
    </row>
    <row r="131" spans="1:6" ht="38">
      <c r="A131" s="111">
        <v>22</v>
      </c>
      <c r="B131" s="90" t="s">
        <v>1243</v>
      </c>
      <c r="C131" s="31" t="s">
        <v>1236</v>
      </c>
      <c r="D131" s="83">
        <v>3</v>
      </c>
      <c r="E131" s="311"/>
      <c r="F131" s="125">
        <f>D131*E131</f>
        <v>0</v>
      </c>
    </row>
    <row r="132" spans="1:6">
      <c r="A132" s="111"/>
      <c r="D132" s="31"/>
      <c r="E132" s="285"/>
      <c r="F132" s="135"/>
    </row>
    <row r="133" spans="1:6" ht="25.35">
      <c r="A133" s="111">
        <v>23</v>
      </c>
      <c r="B133" s="90" t="s">
        <v>1289</v>
      </c>
      <c r="C133" s="31" t="s">
        <v>11</v>
      </c>
      <c r="D133" s="149">
        <v>20</v>
      </c>
      <c r="E133" s="311"/>
      <c r="F133" s="125">
        <f>D133*E133</f>
        <v>0</v>
      </c>
    </row>
    <row r="134" spans="1:6">
      <c r="A134" s="111"/>
      <c r="D134" s="31"/>
      <c r="E134" s="285"/>
      <c r="F134" s="135"/>
    </row>
    <row r="135" spans="1:6" ht="38">
      <c r="A135" s="111">
        <v>24</v>
      </c>
      <c r="B135" s="90" t="s">
        <v>1246</v>
      </c>
      <c r="C135" s="31" t="s">
        <v>11</v>
      </c>
      <c r="D135" s="149">
        <v>32</v>
      </c>
      <c r="E135" s="311"/>
      <c r="F135" s="125">
        <f>D135*E135</f>
        <v>0</v>
      </c>
    </row>
    <row r="136" spans="1:6">
      <c r="A136" s="111"/>
      <c r="D136" s="31"/>
      <c r="E136" s="285"/>
      <c r="F136" s="135"/>
    </row>
    <row r="137" spans="1:6">
      <c r="A137" s="111">
        <v>25</v>
      </c>
      <c r="B137" s="31" t="s">
        <v>1239</v>
      </c>
      <c r="C137" s="31" t="s">
        <v>6</v>
      </c>
      <c r="D137" s="149">
        <v>1</v>
      </c>
      <c r="E137" s="311"/>
      <c r="F137" s="125">
        <f>D137*E137</f>
        <v>0</v>
      </c>
    </row>
    <row r="138" spans="1:6">
      <c r="A138" s="111"/>
      <c r="D138" s="149"/>
      <c r="E138" s="311"/>
      <c r="F138" s="131"/>
    </row>
    <row r="139" spans="1:6">
      <c r="A139" s="111"/>
      <c r="D139" s="149"/>
      <c r="E139" s="311"/>
      <c r="F139" s="131"/>
    </row>
    <row r="140" spans="1:6">
      <c r="A140" s="111"/>
      <c r="D140" s="149"/>
      <c r="E140" s="311"/>
      <c r="F140" s="131"/>
    </row>
    <row r="141" spans="1:6">
      <c r="A141" s="111"/>
      <c r="D141" s="149"/>
      <c r="E141" s="311"/>
      <c r="F141" s="131"/>
    </row>
    <row r="142" spans="1:6">
      <c r="A142" s="111"/>
      <c r="D142" s="149"/>
      <c r="E142" s="311"/>
      <c r="F142" s="131"/>
    </row>
    <row r="143" spans="1:6" ht="15.7">
      <c r="A143" s="111"/>
      <c r="B143" s="122" t="s">
        <v>1247</v>
      </c>
      <c r="C143" s="122"/>
      <c r="D143" s="122"/>
      <c r="E143" s="313"/>
      <c r="F143" s="145"/>
    </row>
    <row r="144" spans="1:6">
      <c r="A144" s="111"/>
      <c r="B144" s="31" t="s">
        <v>1231</v>
      </c>
      <c r="C144" s="146" t="s">
        <v>684</v>
      </c>
      <c r="D144" s="124" t="s">
        <v>1232</v>
      </c>
      <c r="E144" s="314" t="s">
        <v>1233</v>
      </c>
      <c r="F144" s="144" t="s">
        <v>1234</v>
      </c>
    </row>
    <row r="145" spans="1:6" ht="38">
      <c r="A145" s="111">
        <v>26</v>
      </c>
      <c r="B145" s="90" t="s">
        <v>1290</v>
      </c>
      <c r="C145" s="31" t="s">
        <v>340</v>
      </c>
      <c r="D145" s="149">
        <v>4620</v>
      </c>
      <c r="E145" s="311"/>
      <c r="F145" s="125">
        <f>D145*E145</f>
        <v>0</v>
      </c>
    </row>
    <row r="146" spans="1:6">
      <c r="A146" s="111"/>
      <c r="D146" s="31"/>
      <c r="E146" s="285"/>
      <c r="F146" s="135"/>
    </row>
    <row r="147" spans="1:6" ht="63.35">
      <c r="A147" s="111">
        <v>27</v>
      </c>
      <c r="B147" s="90" t="s">
        <v>1291</v>
      </c>
      <c r="C147" s="31" t="s">
        <v>1292</v>
      </c>
      <c r="D147" s="149">
        <v>1</v>
      </c>
      <c r="E147" s="311"/>
      <c r="F147" s="125">
        <f>D147*E147</f>
        <v>0</v>
      </c>
    </row>
    <row r="148" spans="1:6">
      <c r="A148" s="111"/>
      <c r="D148" s="31"/>
      <c r="E148" s="285"/>
      <c r="F148" s="135"/>
    </row>
    <row r="149" spans="1:6" ht="63.35">
      <c r="A149" s="111">
        <v>28</v>
      </c>
      <c r="B149" s="90" t="s">
        <v>1293</v>
      </c>
      <c r="C149" s="31" t="s">
        <v>1292</v>
      </c>
      <c r="D149" s="149">
        <v>1</v>
      </c>
      <c r="E149" s="311"/>
      <c r="F149" s="125">
        <f>D149*E149</f>
        <v>0</v>
      </c>
    </row>
    <row r="150" spans="1:6">
      <c r="A150" s="111"/>
      <c r="D150" s="31"/>
      <c r="E150" s="285"/>
      <c r="F150" s="135"/>
    </row>
    <row r="151" spans="1:6" ht="38">
      <c r="A151" s="111">
        <v>29</v>
      </c>
      <c r="B151" s="90" t="s">
        <v>1294</v>
      </c>
      <c r="C151" s="31" t="s">
        <v>6</v>
      </c>
      <c r="D151" s="149">
        <v>3</v>
      </c>
      <c r="E151" s="311"/>
      <c r="F151" s="125">
        <f>D151*E151</f>
        <v>0</v>
      </c>
    </row>
    <row r="152" spans="1:6">
      <c r="A152" s="111"/>
      <c r="D152" s="31"/>
      <c r="E152" s="285"/>
      <c r="F152" s="135"/>
    </row>
    <row r="153" spans="1:6" ht="38">
      <c r="A153" s="111">
        <v>30</v>
      </c>
      <c r="B153" s="90" t="s">
        <v>1295</v>
      </c>
      <c r="C153" s="31" t="s">
        <v>6</v>
      </c>
      <c r="D153" s="149">
        <v>1</v>
      </c>
      <c r="E153" s="311"/>
      <c r="F153" s="125">
        <f>D153*E153</f>
        <v>0</v>
      </c>
    </row>
    <row r="154" spans="1:6">
      <c r="A154" s="111"/>
      <c r="D154" s="31"/>
      <c r="E154" s="285"/>
      <c r="F154" s="135"/>
    </row>
    <row r="155" spans="1:6" ht="88.7">
      <c r="A155" s="111">
        <v>31</v>
      </c>
      <c r="B155" s="90" t="s">
        <v>1296</v>
      </c>
      <c r="C155" s="31" t="s">
        <v>1236</v>
      </c>
      <c r="D155" s="149">
        <v>1</v>
      </c>
      <c r="E155" s="311"/>
      <c r="F155" s="125">
        <f>D155*E155</f>
        <v>0</v>
      </c>
    </row>
    <row r="156" spans="1:6">
      <c r="A156" s="111"/>
      <c r="D156" s="31"/>
      <c r="E156" s="285"/>
      <c r="F156" s="135"/>
    </row>
    <row r="157" spans="1:6" ht="50.7">
      <c r="A157" s="111">
        <v>32</v>
      </c>
      <c r="B157" s="90" t="s">
        <v>1297</v>
      </c>
      <c r="C157" s="31" t="s">
        <v>1236</v>
      </c>
      <c r="D157" s="149">
        <v>1</v>
      </c>
      <c r="E157" s="311"/>
      <c r="F157" s="125">
        <f>D157*E157</f>
        <v>0</v>
      </c>
    </row>
    <row r="158" spans="1:6">
      <c r="A158" s="111"/>
      <c r="D158" s="31"/>
      <c r="E158" s="285"/>
      <c r="F158" s="135"/>
    </row>
    <row r="159" spans="1:6" ht="50.7">
      <c r="A159" s="111">
        <v>33</v>
      </c>
      <c r="B159" s="90" t="s">
        <v>1298</v>
      </c>
      <c r="C159" s="31" t="s">
        <v>6</v>
      </c>
      <c r="D159" s="149">
        <v>3</v>
      </c>
      <c r="E159" s="311"/>
      <c r="F159" s="125">
        <f>D159*E159</f>
        <v>0</v>
      </c>
    </row>
    <row r="160" spans="1:6">
      <c r="A160" s="111"/>
      <c r="D160" s="31"/>
      <c r="E160" s="285"/>
      <c r="F160" s="135"/>
    </row>
    <row r="161" spans="1:6">
      <c r="A161" s="111">
        <v>34</v>
      </c>
      <c r="B161" s="31" t="s">
        <v>1299</v>
      </c>
      <c r="C161" s="31" t="s">
        <v>6</v>
      </c>
      <c r="D161" s="149">
        <v>3</v>
      </c>
      <c r="E161" s="311"/>
      <c r="F161" s="125">
        <f>D161*E161</f>
        <v>0</v>
      </c>
    </row>
    <row r="162" spans="1:6">
      <c r="A162" s="111"/>
      <c r="D162" s="31"/>
      <c r="E162" s="285"/>
      <c r="F162" s="135"/>
    </row>
    <row r="163" spans="1:6">
      <c r="A163" s="111">
        <v>35</v>
      </c>
      <c r="B163" s="31" t="s">
        <v>1300</v>
      </c>
      <c r="C163" s="31" t="s">
        <v>6</v>
      </c>
      <c r="D163" s="149">
        <v>3</v>
      </c>
      <c r="E163" s="311"/>
      <c r="F163" s="125">
        <f>D163*E163</f>
        <v>0</v>
      </c>
    </row>
    <row r="164" spans="1:6">
      <c r="A164" s="111"/>
      <c r="D164" s="31"/>
      <c r="E164" s="285"/>
      <c r="F164" s="135"/>
    </row>
    <row r="165" spans="1:6" ht="38">
      <c r="A165" s="111">
        <v>36</v>
      </c>
      <c r="B165" s="90" t="s">
        <v>1301</v>
      </c>
      <c r="C165" s="31" t="s">
        <v>6</v>
      </c>
      <c r="D165" s="149">
        <v>2</v>
      </c>
      <c r="E165" s="311"/>
      <c r="F165" s="125">
        <f>D165*E165</f>
        <v>0</v>
      </c>
    </row>
    <row r="166" spans="1:6">
      <c r="A166" s="111"/>
      <c r="D166" s="31"/>
      <c r="E166" s="285"/>
      <c r="F166" s="135"/>
    </row>
    <row r="167" spans="1:6" ht="50.7">
      <c r="A167" s="111">
        <v>37</v>
      </c>
      <c r="B167" s="90" t="s">
        <v>1302</v>
      </c>
      <c r="C167" s="31" t="s">
        <v>6</v>
      </c>
      <c r="D167" s="149">
        <v>2</v>
      </c>
      <c r="E167" s="311"/>
      <c r="F167" s="125">
        <f>D167*E167</f>
        <v>0</v>
      </c>
    </row>
    <row r="168" spans="1:6">
      <c r="A168" s="111"/>
      <c r="D168" s="31"/>
      <c r="E168" s="285"/>
      <c r="F168" s="135"/>
    </row>
    <row r="169" spans="1:6" ht="50.7">
      <c r="A169" s="111">
        <v>38</v>
      </c>
      <c r="B169" s="90" t="s">
        <v>1303</v>
      </c>
      <c r="C169" s="31" t="s">
        <v>1236</v>
      </c>
      <c r="D169" s="149">
        <v>2</v>
      </c>
      <c r="E169" s="311"/>
      <c r="F169" s="125">
        <f>D169*E169</f>
        <v>0</v>
      </c>
    </row>
    <row r="170" spans="1:6">
      <c r="A170" s="111"/>
      <c r="D170" s="31"/>
      <c r="E170" s="285"/>
      <c r="F170" s="135"/>
    </row>
    <row r="171" spans="1:6" ht="38">
      <c r="A171" s="111">
        <v>39</v>
      </c>
      <c r="B171" s="90" t="s">
        <v>1252</v>
      </c>
      <c r="C171" s="31" t="s">
        <v>340</v>
      </c>
      <c r="D171" s="149">
        <v>170</v>
      </c>
      <c r="E171" s="311"/>
      <c r="F171" s="125">
        <f>D171*E171</f>
        <v>0</v>
      </c>
    </row>
    <row r="172" spans="1:6">
      <c r="A172" s="111"/>
      <c r="D172" s="31"/>
      <c r="E172" s="285"/>
      <c r="F172" s="135"/>
    </row>
    <row r="173" spans="1:6" ht="38">
      <c r="A173" s="111">
        <v>40</v>
      </c>
      <c r="B173" s="90" t="s">
        <v>1253</v>
      </c>
      <c r="C173" s="31" t="s">
        <v>6</v>
      </c>
      <c r="D173" s="149">
        <v>5</v>
      </c>
      <c r="E173" s="311"/>
      <c r="F173" s="125">
        <f>D173*E173</f>
        <v>0</v>
      </c>
    </row>
    <row r="174" spans="1:6">
      <c r="A174" s="111"/>
      <c r="D174" s="31"/>
      <c r="E174" s="285"/>
      <c r="F174" s="135"/>
    </row>
    <row r="175" spans="1:6">
      <c r="A175" s="111">
        <v>41</v>
      </c>
      <c r="B175" s="31" t="s">
        <v>1239</v>
      </c>
      <c r="C175" s="31" t="s">
        <v>6</v>
      </c>
      <c r="D175" s="149">
        <v>1</v>
      </c>
      <c r="E175" s="311"/>
      <c r="F175" s="125">
        <f>D175*E175</f>
        <v>0</v>
      </c>
    </row>
    <row r="176" spans="1:6">
      <c r="A176" s="111"/>
      <c r="D176" s="31"/>
      <c r="E176" s="285"/>
      <c r="F176" s="135"/>
    </row>
    <row r="177" spans="1:6" ht="15.7">
      <c r="A177" s="111"/>
      <c r="B177" s="122" t="s">
        <v>1254</v>
      </c>
      <c r="C177" s="122"/>
      <c r="D177" s="122"/>
      <c r="E177" s="313"/>
      <c r="F177" s="145"/>
    </row>
    <row r="178" spans="1:6">
      <c r="A178" s="111"/>
      <c r="B178" s="31" t="s">
        <v>1231</v>
      </c>
      <c r="C178" s="146" t="s">
        <v>684</v>
      </c>
      <c r="D178" s="124" t="s">
        <v>1232</v>
      </c>
      <c r="E178" s="314" t="s">
        <v>1233</v>
      </c>
      <c r="F178" s="144" t="s">
        <v>1234</v>
      </c>
    </row>
    <row r="179" spans="1:6" ht="38">
      <c r="A179" s="111">
        <v>42</v>
      </c>
      <c r="B179" s="90" t="s">
        <v>1304</v>
      </c>
      <c r="C179" s="31" t="s">
        <v>6</v>
      </c>
      <c r="D179" s="149">
        <v>26</v>
      </c>
      <c r="E179" s="311"/>
      <c r="F179" s="125">
        <f>D179*E179</f>
        <v>0</v>
      </c>
    </row>
    <row r="180" spans="1:6">
      <c r="A180" s="111"/>
      <c r="D180" s="31"/>
      <c r="E180" s="285"/>
      <c r="F180" s="135"/>
    </row>
    <row r="181" spans="1:6" ht="38">
      <c r="A181" s="111">
        <v>43</v>
      </c>
      <c r="B181" s="90" t="s">
        <v>1305</v>
      </c>
      <c r="C181" s="31" t="s">
        <v>1236</v>
      </c>
      <c r="D181" s="149">
        <v>1</v>
      </c>
      <c r="E181" s="311"/>
      <c r="F181" s="125">
        <f>D181*E181</f>
        <v>0</v>
      </c>
    </row>
    <row r="182" spans="1:6">
      <c r="A182" s="111"/>
      <c r="D182" s="31"/>
      <c r="E182" s="285"/>
      <c r="F182" s="135"/>
    </row>
    <row r="183" spans="1:6" ht="50.7">
      <c r="A183" s="111">
        <v>44</v>
      </c>
      <c r="B183" s="90" t="s">
        <v>1306</v>
      </c>
      <c r="C183" s="31" t="s">
        <v>340</v>
      </c>
      <c r="D183" s="149">
        <v>1470</v>
      </c>
      <c r="E183" s="311"/>
      <c r="F183" s="125">
        <f>D183*E183</f>
        <v>0</v>
      </c>
    </row>
    <row r="184" spans="1:6">
      <c r="A184" s="111"/>
      <c r="D184" s="31"/>
      <c r="E184" s="285"/>
      <c r="F184" s="135"/>
    </row>
    <row r="185" spans="1:6" ht="25.35">
      <c r="A185" s="111">
        <v>45</v>
      </c>
      <c r="B185" s="90" t="s">
        <v>1307</v>
      </c>
      <c r="C185" s="31" t="s">
        <v>1308</v>
      </c>
      <c r="D185" s="149">
        <v>1</v>
      </c>
      <c r="E185" s="311"/>
      <c r="F185" s="125">
        <f>D185*E185</f>
        <v>0</v>
      </c>
    </row>
    <row r="186" spans="1:6">
      <c r="A186" s="111"/>
      <c r="D186" s="31"/>
      <c r="E186" s="285"/>
      <c r="F186" s="135"/>
    </row>
    <row r="187" spans="1:6" ht="25.35">
      <c r="A187" s="111">
        <v>46</v>
      </c>
      <c r="B187" s="90" t="s">
        <v>1309</v>
      </c>
      <c r="C187" s="31" t="s">
        <v>1308</v>
      </c>
      <c r="D187" s="149">
        <v>1</v>
      </c>
      <c r="E187" s="311"/>
      <c r="F187" s="125">
        <f>D187*E187</f>
        <v>0</v>
      </c>
    </row>
    <row r="188" spans="1:6">
      <c r="A188" s="111"/>
      <c r="D188" s="31"/>
      <c r="E188" s="285"/>
      <c r="F188" s="135"/>
    </row>
    <row r="189" spans="1:6">
      <c r="A189" s="111">
        <v>47</v>
      </c>
      <c r="B189" s="90" t="s">
        <v>1310</v>
      </c>
      <c r="C189" s="31" t="s">
        <v>1308</v>
      </c>
      <c r="D189" s="149">
        <v>1</v>
      </c>
      <c r="E189" s="311"/>
      <c r="F189" s="125">
        <f>D189*E189</f>
        <v>0</v>
      </c>
    </row>
    <row r="190" spans="1:6">
      <c r="A190" s="111"/>
      <c r="D190" s="31"/>
      <c r="E190" s="135"/>
      <c r="F190" s="135"/>
    </row>
    <row r="191" spans="1:6">
      <c r="A191" s="111"/>
      <c r="B191" s="90"/>
      <c r="D191" s="149"/>
      <c r="E191" s="131"/>
      <c r="F191" s="131"/>
    </row>
    <row r="192" spans="1:6">
      <c r="A192" s="111"/>
      <c r="D192" s="31"/>
      <c r="E192" s="135"/>
      <c r="F192" s="135"/>
    </row>
    <row r="193" spans="1:6" ht="16.7">
      <c r="A193" s="111"/>
      <c r="B193" s="342" t="s">
        <v>1260</v>
      </c>
      <c r="C193" s="342"/>
      <c r="D193" s="342"/>
      <c r="E193" s="150"/>
      <c r="F193" s="150"/>
    </row>
    <row r="194" spans="1:6">
      <c r="A194" s="111"/>
      <c r="B194" s="349" t="s">
        <v>1261</v>
      </c>
      <c r="C194" s="349"/>
      <c r="D194" s="349"/>
      <c r="F194" s="277">
        <f>SUM(F86:F100)</f>
        <v>0</v>
      </c>
    </row>
    <row r="195" spans="1:6">
      <c r="A195" s="111"/>
      <c r="B195" s="341" t="s">
        <v>1262</v>
      </c>
      <c r="C195" s="341"/>
      <c r="D195" s="341"/>
      <c r="F195" s="278">
        <f>SUM(F105:F137)</f>
        <v>0</v>
      </c>
    </row>
    <row r="196" spans="1:6">
      <c r="A196" s="111"/>
      <c r="B196" s="341" t="s">
        <v>1263</v>
      </c>
      <c r="C196" s="341"/>
      <c r="D196" s="341"/>
      <c r="F196" s="278">
        <f>SUM(F145:F175)</f>
        <v>0</v>
      </c>
    </row>
    <row r="197" spans="1:6">
      <c r="A197" s="111"/>
      <c r="B197" s="352" t="s">
        <v>1264</v>
      </c>
      <c r="C197" s="352"/>
      <c r="D197" s="352"/>
      <c r="F197" s="272">
        <f>SUM(F179:F189)</f>
        <v>0</v>
      </c>
    </row>
    <row r="198" spans="1:6">
      <c r="A198" s="111"/>
      <c r="D198" s="31"/>
      <c r="E198" s="135"/>
      <c r="F198" s="135"/>
    </row>
    <row r="199" spans="1:6" ht="15.7">
      <c r="A199" s="111"/>
      <c r="B199" s="354" t="s">
        <v>749</v>
      </c>
      <c r="C199" s="354"/>
      <c r="D199" s="354"/>
      <c r="F199" s="272">
        <f>SUM(F194:F197)</f>
        <v>0</v>
      </c>
    </row>
    <row r="200" spans="1:6" ht="15.7">
      <c r="A200" s="111"/>
      <c r="B200" s="355" t="s">
        <v>1265</v>
      </c>
      <c r="C200" s="355"/>
      <c r="D200" s="355"/>
      <c r="F200" s="273">
        <f>F199*0.22</f>
        <v>0</v>
      </c>
    </row>
    <row r="201" spans="1:6" ht="16" thickBot="1">
      <c r="B201" s="151"/>
      <c r="C201" s="151"/>
      <c r="D201" s="151"/>
      <c r="E201" s="274"/>
      <c r="F201" s="274"/>
    </row>
    <row r="202" spans="1:6" ht="16.350000000000001" thickTop="1" thickBot="1">
      <c r="B202" s="354" t="s">
        <v>1266</v>
      </c>
      <c r="C202" s="354"/>
      <c r="D202" s="354"/>
      <c r="F202" s="274">
        <f>SUM(E199:F200)</f>
        <v>0</v>
      </c>
    </row>
    <row r="203" spans="1:6" ht="13" thickTop="1">
      <c r="D203" s="31"/>
      <c r="E203" s="275"/>
      <c r="F203" s="275"/>
    </row>
    <row r="204" spans="1:6" ht="15.7">
      <c r="B204" s="355"/>
      <c r="C204" s="355"/>
      <c r="D204" s="355"/>
      <c r="E204" s="227"/>
      <c r="F204" s="227"/>
    </row>
    <row r="205" spans="1:6" ht="15.7">
      <c r="B205" s="355"/>
      <c r="C205" s="355"/>
      <c r="D205" s="355"/>
      <c r="E205" s="276"/>
      <c r="F205" s="276"/>
    </row>
    <row r="206" spans="1:6" ht="15.7">
      <c r="B206" s="154"/>
      <c r="C206" s="154"/>
      <c r="D206" s="154"/>
      <c r="E206" s="155"/>
      <c r="F206" s="155"/>
    </row>
    <row r="207" spans="1:6" ht="15.7">
      <c r="B207" s="154"/>
      <c r="C207" s="154"/>
      <c r="D207" s="154"/>
      <c r="E207" s="155"/>
      <c r="F207" s="155"/>
    </row>
    <row r="208" spans="1:6" s="152" customFormat="1" ht="19.5" customHeight="1">
      <c r="A208" s="345" t="s">
        <v>1311</v>
      </c>
      <c r="B208" s="345"/>
      <c r="C208" s="345"/>
      <c r="D208" s="345"/>
      <c r="E208" s="345"/>
      <c r="F208" s="345"/>
    </row>
    <row r="209" spans="1:6" s="152" customFormat="1">
      <c r="A209" s="111"/>
      <c r="B209" s="31"/>
      <c r="C209" s="31"/>
      <c r="D209" s="31"/>
      <c r="E209" s="31"/>
      <c r="F209" s="31"/>
    </row>
    <row r="210" spans="1:6" s="152" customFormat="1" ht="16.7">
      <c r="A210" s="111"/>
      <c r="B210" s="342" t="s">
        <v>1260</v>
      </c>
      <c r="C210" s="342"/>
      <c r="D210" s="342"/>
      <c r="E210" s="142"/>
      <c r="F210" s="142"/>
    </row>
    <row r="211" spans="1:6" s="152" customFormat="1">
      <c r="A211" s="111"/>
      <c r="B211" s="349" t="s">
        <v>1312</v>
      </c>
      <c r="C211" s="349"/>
      <c r="D211" s="349"/>
      <c r="F211" s="279">
        <f>E73</f>
        <v>0</v>
      </c>
    </row>
    <row r="212" spans="1:6" s="152" customFormat="1">
      <c r="A212" s="111"/>
      <c r="B212" s="341" t="s">
        <v>1313</v>
      </c>
      <c r="C212" s="341"/>
      <c r="D212" s="341"/>
      <c r="F212" s="280">
        <f>F199</f>
        <v>0</v>
      </c>
    </row>
    <row r="213" spans="1:6" s="152" customFormat="1">
      <c r="A213" s="111"/>
      <c r="B213" s="31"/>
      <c r="C213" s="31"/>
      <c r="D213" s="31"/>
      <c r="F213" s="228"/>
    </row>
    <row r="214" spans="1:6" s="152" customFormat="1" ht="15.7">
      <c r="A214" s="111"/>
      <c r="B214" s="354" t="s">
        <v>749</v>
      </c>
      <c r="C214" s="354"/>
      <c r="D214" s="354"/>
      <c r="F214" s="281">
        <f>SUM(F211:F212)</f>
        <v>0</v>
      </c>
    </row>
    <row r="215" spans="1:6" s="152" customFormat="1" ht="15.7">
      <c r="A215" s="31"/>
      <c r="B215" s="355" t="s">
        <v>1265</v>
      </c>
      <c r="C215" s="355"/>
      <c r="D215" s="355"/>
      <c r="F215" s="280">
        <f>F214*0.22</f>
        <v>0</v>
      </c>
    </row>
    <row r="216" spans="1:6" s="152" customFormat="1">
      <c r="A216" s="153"/>
      <c r="F216" s="159"/>
    </row>
    <row r="217" spans="1:6" s="152" customFormat="1" ht="16" thickBot="1">
      <c r="A217" s="31"/>
      <c r="B217" s="354" t="s">
        <v>1266</v>
      </c>
      <c r="C217" s="354"/>
      <c r="D217" s="354"/>
      <c r="F217" s="282">
        <f>SUM(F214:F215)</f>
        <v>0</v>
      </c>
    </row>
    <row r="218" spans="1:6" ht="13" thickTop="1"/>
  </sheetData>
  <mergeCells count="42">
    <mergeCell ref="B215:D215"/>
    <mergeCell ref="B217:D217"/>
    <mergeCell ref="B211:D211"/>
    <mergeCell ref="B212:D212"/>
    <mergeCell ref="B214:D214"/>
    <mergeCell ref="B210:D210"/>
    <mergeCell ref="B199:D199"/>
    <mergeCell ref="B200:D200"/>
    <mergeCell ref="B202:D202"/>
    <mergeCell ref="B204:D204"/>
    <mergeCell ref="B205:D205"/>
    <mergeCell ref="A208:F208"/>
    <mergeCell ref="B195:D195"/>
    <mergeCell ref="B196:D196"/>
    <mergeCell ref="B197:D197"/>
    <mergeCell ref="B82:F82"/>
    <mergeCell ref="B193:D193"/>
    <mergeCell ref="B194:D194"/>
    <mergeCell ref="B76:D76"/>
    <mergeCell ref="E76:F76"/>
    <mergeCell ref="B78:D78"/>
    <mergeCell ref="E78:F78"/>
    <mergeCell ref="B79:D79"/>
    <mergeCell ref="E79:F79"/>
    <mergeCell ref="B71:D71"/>
    <mergeCell ref="E71:F71"/>
    <mergeCell ref="B73:D73"/>
    <mergeCell ref="E73:F73"/>
    <mergeCell ref="B74:D74"/>
    <mergeCell ref="E74:F74"/>
    <mergeCell ref="B68:D68"/>
    <mergeCell ref="E68:F68"/>
    <mergeCell ref="B69:D69"/>
    <mergeCell ref="E69:F69"/>
    <mergeCell ref="B70:D70"/>
    <mergeCell ref="E70:F70"/>
    <mergeCell ref="B67:D67"/>
    <mergeCell ref="B1:F1"/>
    <mergeCell ref="B3:F3"/>
    <mergeCell ref="A6:F6"/>
    <mergeCell ref="A7:F7"/>
    <mergeCell ref="B9:F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271"/>
  <sheetViews>
    <sheetView view="pageBreakPreview" zoomScaleNormal="100" zoomScaleSheetLayoutView="100" workbookViewId="0">
      <selection activeCell="A202" sqref="A202:XFD202"/>
    </sheetView>
  </sheetViews>
  <sheetFormatPr defaultColWidth="9.1171875" defaultRowHeight="15.95" customHeight="1"/>
  <cols>
    <col min="1" max="1" width="6.1171875" style="153" customWidth="1"/>
    <col min="2" max="2" width="39.29296875" style="161" customWidth="1"/>
    <col min="3" max="3" width="5.41015625" style="161" customWidth="1"/>
    <col min="4" max="4" width="8.41015625" style="162" customWidth="1"/>
    <col min="5" max="5" width="15.29296875" style="163" customWidth="1"/>
    <col min="6" max="6" width="14.703125" style="163" customWidth="1"/>
    <col min="7" max="7" width="8.87890625" style="31" customWidth="1"/>
    <col min="8" max="16384" width="9.1171875" style="152"/>
  </cols>
  <sheetData>
    <row r="1" spans="1:11" ht="15.95" customHeight="1">
      <c r="B1" s="156" t="s">
        <v>1316</v>
      </c>
      <c r="C1" s="157"/>
      <c r="D1" s="157"/>
      <c r="E1" s="157"/>
      <c r="F1" s="158"/>
      <c r="H1" s="159"/>
      <c r="I1" s="159"/>
      <c r="J1" s="159"/>
      <c r="K1" s="159"/>
    </row>
    <row r="2" spans="1:11" ht="15.95" customHeight="1">
      <c r="B2" s="160" t="s">
        <v>1317</v>
      </c>
      <c r="C2" s="157"/>
      <c r="D2" s="157"/>
      <c r="E2" s="157"/>
      <c r="F2" s="158"/>
      <c r="H2" s="159"/>
      <c r="I2" s="159"/>
      <c r="J2" s="159"/>
      <c r="K2" s="159"/>
    </row>
    <row r="3" spans="1:11" ht="15.95" customHeight="1">
      <c r="B3" s="160" t="s">
        <v>1318</v>
      </c>
    </row>
    <row r="4" spans="1:11" ht="15.95" customHeight="1">
      <c r="B4" s="160"/>
    </row>
    <row r="5" spans="1:11" ht="15.95" customHeight="1">
      <c r="B5" s="160"/>
    </row>
    <row r="6" spans="1:11" ht="15.95" customHeight="1">
      <c r="B6" s="160"/>
    </row>
    <row r="7" spans="1:11" ht="15.95" customHeight="1">
      <c r="A7" s="156"/>
      <c r="B7" s="164" t="s">
        <v>1319</v>
      </c>
    </row>
    <row r="10" spans="1:11" ht="15.95" customHeight="1">
      <c r="A10" s="165" t="s">
        <v>1320</v>
      </c>
      <c r="B10" s="166" t="s">
        <v>1321</v>
      </c>
    </row>
    <row r="11" spans="1:11" ht="20.100000000000001" customHeight="1">
      <c r="A11" s="167" t="s">
        <v>1322</v>
      </c>
      <c r="B11" s="168" t="s">
        <v>1323</v>
      </c>
      <c r="C11" s="169"/>
      <c r="D11" s="170"/>
      <c r="E11" s="171"/>
      <c r="F11" s="172">
        <f>F46</f>
        <v>0</v>
      </c>
    </row>
    <row r="12" spans="1:11" ht="20.100000000000001" customHeight="1">
      <c r="A12" s="167" t="s">
        <v>1324</v>
      </c>
      <c r="B12" s="168" t="s">
        <v>1325</v>
      </c>
      <c r="C12" s="168"/>
      <c r="D12" s="170"/>
      <c r="E12" s="171"/>
      <c r="F12" s="172">
        <f>F65</f>
        <v>0</v>
      </c>
    </row>
    <row r="13" spans="1:11" ht="20.100000000000001" customHeight="1">
      <c r="A13" s="167" t="s">
        <v>1326</v>
      </c>
      <c r="B13" s="168" t="s">
        <v>1327</v>
      </c>
      <c r="C13" s="168"/>
      <c r="D13" s="170"/>
      <c r="E13" s="171"/>
      <c r="F13" s="172">
        <f>F81</f>
        <v>0</v>
      </c>
    </row>
    <row r="14" spans="1:11" ht="20.100000000000001" customHeight="1">
      <c r="A14" s="167" t="s">
        <v>1328</v>
      </c>
      <c r="B14" s="173" t="s">
        <v>1329</v>
      </c>
      <c r="C14" s="173"/>
      <c r="D14" s="174"/>
      <c r="E14" s="175"/>
      <c r="F14" s="176">
        <f>F90</f>
        <v>0</v>
      </c>
    </row>
    <row r="15" spans="1:11" ht="15.95" customHeight="1">
      <c r="B15" s="177" t="s">
        <v>1330</v>
      </c>
      <c r="C15" s="168"/>
      <c r="D15" s="170"/>
      <c r="E15" s="171"/>
      <c r="F15" s="178">
        <f>SUM(F11:F14)</f>
        <v>0</v>
      </c>
    </row>
    <row r="16" spans="1:11" ht="20.100000000000001" customHeight="1">
      <c r="A16" s="165"/>
      <c r="B16" s="168"/>
      <c r="C16" s="169"/>
      <c r="D16" s="170"/>
      <c r="E16" s="171"/>
      <c r="F16" s="172"/>
    </row>
    <row r="17" spans="1:6" ht="13.7">
      <c r="A17" s="165" t="s">
        <v>1331</v>
      </c>
      <c r="B17" s="166" t="s">
        <v>1332</v>
      </c>
    </row>
    <row r="18" spans="1:6" ht="13.7">
      <c r="A18" s="167" t="s">
        <v>1333</v>
      </c>
      <c r="B18" s="168" t="s">
        <v>1323</v>
      </c>
      <c r="C18" s="169"/>
      <c r="D18" s="170"/>
      <c r="E18" s="171"/>
      <c r="F18" s="172">
        <f>F101</f>
        <v>0</v>
      </c>
    </row>
    <row r="19" spans="1:6" ht="13.7">
      <c r="A19" s="167" t="s">
        <v>1334</v>
      </c>
      <c r="B19" s="168" t="s">
        <v>1325</v>
      </c>
      <c r="C19" s="168"/>
      <c r="D19" s="170"/>
      <c r="E19" s="171"/>
      <c r="F19" s="172">
        <f>F125</f>
        <v>0</v>
      </c>
    </row>
    <row r="20" spans="1:6" ht="13.7">
      <c r="A20" s="167" t="s">
        <v>1335</v>
      </c>
      <c r="B20" s="168" t="s">
        <v>1327</v>
      </c>
      <c r="C20" s="168"/>
      <c r="D20" s="170"/>
      <c r="E20" s="171"/>
      <c r="F20" s="172">
        <f>F141</f>
        <v>0</v>
      </c>
    </row>
    <row r="21" spans="1:6" ht="13.7">
      <c r="A21" s="167" t="s">
        <v>1336</v>
      </c>
      <c r="B21" s="173" t="s">
        <v>1329</v>
      </c>
      <c r="C21" s="173"/>
      <c r="D21" s="174"/>
      <c r="E21" s="175"/>
      <c r="F21" s="176">
        <f>F151</f>
        <v>0</v>
      </c>
    </row>
    <row r="22" spans="1:6" ht="13.7">
      <c r="B22" s="177" t="s">
        <v>1337</v>
      </c>
      <c r="C22" s="168"/>
      <c r="D22" s="170"/>
      <c r="E22" s="171"/>
      <c r="F22" s="178">
        <f>SUM(F18:F21)</f>
        <v>0</v>
      </c>
    </row>
    <row r="23" spans="1:6" ht="13.7">
      <c r="A23" s="165"/>
      <c r="B23" s="168"/>
      <c r="C23" s="169"/>
      <c r="D23" s="170"/>
      <c r="E23" s="171"/>
      <c r="F23" s="172"/>
    </row>
    <row r="24" spans="1:6" ht="13.7">
      <c r="A24" s="165" t="s">
        <v>1338</v>
      </c>
      <c r="B24" s="166" t="s">
        <v>1339</v>
      </c>
    </row>
    <row r="25" spans="1:6" ht="13.7">
      <c r="A25" s="167" t="s">
        <v>1340</v>
      </c>
      <c r="B25" s="168" t="s">
        <v>1323</v>
      </c>
      <c r="C25" s="169"/>
      <c r="D25" s="170"/>
      <c r="E25" s="171"/>
      <c r="F25" s="172">
        <f>F162</f>
        <v>0</v>
      </c>
    </row>
    <row r="26" spans="1:6" ht="13.7">
      <c r="A26" s="167" t="s">
        <v>1341</v>
      </c>
      <c r="B26" s="168" t="s">
        <v>1325</v>
      </c>
      <c r="C26" s="168"/>
      <c r="D26" s="170"/>
      <c r="E26" s="171"/>
      <c r="F26" s="172">
        <f>F184</f>
        <v>0</v>
      </c>
    </row>
    <row r="27" spans="1:6" ht="13.7">
      <c r="A27" s="167" t="s">
        <v>1342</v>
      </c>
      <c r="B27" s="168" t="s">
        <v>1327</v>
      </c>
      <c r="C27" s="168"/>
      <c r="D27" s="170"/>
      <c r="E27" s="171"/>
      <c r="F27" s="172">
        <f>F203</f>
        <v>0</v>
      </c>
    </row>
    <row r="28" spans="1:6" ht="13.7">
      <c r="A28" s="167" t="s">
        <v>1343</v>
      </c>
      <c r="B28" s="173" t="s">
        <v>1329</v>
      </c>
      <c r="C28" s="173"/>
      <c r="D28" s="174"/>
      <c r="E28" s="175"/>
      <c r="F28" s="176">
        <f>F211</f>
        <v>0</v>
      </c>
    </row>
    <row r="29" spans="1:6" ht="13.7">
      <c r="B29" s="177" t="s">
        <v>1344</v>
      </c>
      <c r="C29" s="168"/>
      <c r="D29" s="170"/>
      <c r="E29" s="171"/>
      <c r="F29" s="178">
        <f>SUM(F25:F28)</f>
        <v>0</v>
      </c>
    </row>
    <row r="31" spans="1:6" ht="13.7">
      <c r="A31" s="165" t="s">
        <v>1345</v>
      </c>
      <c r="B31" s="166" t="s">
        <v>1346</v>
      </c>
    </row>
    <row r="32" spans="1:6" ht="13.7">
      <c r="A32" s="167" t="s">
        <v>1347</v>
      </c>
      <c r="B32" s="168" t="s">
        <v>1323</v>
      </c>
      <c r="C32" s="169"/>
      <c r="D32" s="170"/>
      <c r="E32" s="171"/>
      <c r="F32" s="172">
        <f>F222</f>
        <v>0</v>
      </c>
    </row>
    <row r="33" spans="1:7" ht="13.7">
      <c r="A33" s="167" t="s">
        <v>1348</v>
      </c>
      <c r="B33" s="168" t="s">
        <v>1325</v>
      </c>
      <c r="C33" s="168"/>
      <c r="D33" s="170"/>
      <c r="E33" s="171"/>
      <c r="F33" s="172">
        <f>F241</f>
        <v>0</v>
      </c>
    </row>
    <row r="34" spans="1:7" ht="13.7">
      <c r="A34" s="167" t="s">
        <v>1349</v>
      </c>
      <c r="B34" s="168" t="s">
        <v>1327</v>
      </c>
      <c r="C34" s="168"/>
      <c r="D34" s="170"/>
      <c r="E34" s="171"/>
      <c r="F34" s="172">
        <f>F256</f>
        <v>0</v>
      </c>
    </row>
    <row r="35" spans="1:7" ht="13.7">
      <c r="A35" s="167" t="s">
        <v>1350</v>
      </c>
      <c r="B35" s="173" t="s">
        <v>1329</v>
      </c>
      <c r="C35" s="173"/>
      <c r="D35" s="174"/>
      <c r="E35" s="175"/>
      <c r="F35" s="176">
        <f>F265</f>
        <v>0</v>
      </c>
    </row>
    <row r="36" spans="1:7" ht="13.7">
      <c r="B36" s="177" t="s">
        <v>1351</v>
      </c>
      <c r="C36" s="168"/>
      <c r="D36" s="170"/>
      <c r="E36" s="171"/>
      <c r="F36" s="178">
        <f>SUM(F32:F35)</f>
        <v>0</v>
      </c>
    </row>
    <row r="37" spans="1:7" ht="12.7">
      <c r="B37" s="152"/>
      <c r="C37" s="152"/>
      <c r="D37" s="152"/>
      <c r="E37" s="152"/>
      <c r="F37" s="152"/>
    </row>
    <row r="38" spans="1:7" ht="13.7">
      <c r="B38" s="177" t="s">
        <v>1352</v>
      </c>
      <c r="C38" s="168"/>
      <c r="D38" s="170"/>
      <c r="E38" s="171"/>
      <c r="F38" s="178">
        <f>F15+F22+F29+F36</f>
        <v>0</v>
      </c>
    </row>
    <row r="39" spans="1:7" ht="13.7">
      <c r="B39" s="179" t="s">
        <v>1353</v>
      </c>
      <c r="C39" s="173"/>
      <c r="D39" s="174"/>
      <c r="E39" s="175"/>
      <c r="F39" s="180">
        <f>F38*0.22</f>
        <v>0</v>
      </c>
    </row>
    <row r="40" spans="1:7" ht="15.35">
      <c r="A40" s="156"/>
      <c r="B40" s="177" t="s">
        <v>1354</v>
      </c>
      <c r="C40" s="168"/>
      <c r="D40" s="170"/>
      <c r="E40" s="171"/>
      <c r="F40" s="178">
        <f>SUM(F38:F39)</f>
        <v>0</v>
      </c>
    </row>
    <row r="41" spans="1:7" ht="12.7">
      <c r="B41" s="181"/>
      <c r="F41" s="182"/>
    </row>
    <row r="42" spans="1:7" ht="12.7">
      <c r="B42" s="181"/>
      <c r="F42" s="182"/>
    </row>
    <row r="43" spans="1:7" ht="13.7">
      <c r="A43" s="165" t="s">
        <v>1320</v>
      </c>
      <c r="B43" s="166" t="s">
        <v>1321</v>
      </c>
      <c r="F43" s="182"/>
    </row>
    <row r="44" spans="1:7" ht="13.7">
      <c r="A44" s="165"/>
      <c r="B44" s="166"/>
      <c r="F44" s="182"/>
    </row>
    <row r="45" spans="1:7" ht="12.7">
      <c r="A45" s="183" t="s">
        <v>1355</v>
      </c>
      <c r="B45" s="184" t="s">
        <v>1356</v>
      </c>
      <c r="C45" s="184" t="s">
        <v>855</v>
      </c>
      <c r="D45" s="185" t="s">
        <v>1232</v>
      </c>
      <c r="E45" s="186" t="s">
        <v>1357</v>
      </c>
      <c r="F45" s="186" t="s">
        <v>1358</v>
      </c>
    </row>
    <row r="46" spans="1:7" ht="12.7">
      <c r="A46" s="187" t="s">
        <v>1322</v>
      </c>
      <c r="B46" s="188" t="s">
        <v>1359</v>
      </c>
      <c r="C46" s="189"/>
      <c r="D46" s="190"/>
      <c r="E46" s="317"/>
      <c r="F46" s="192">
        <f>SUM(F47:F63)</f>
        <v>0</v>
      </c>
    </row>
    <row r="47" spans="1:7" s="161" customFormat="1" ht="152">
      <c r="A47" s="193" t="s">
        <v>1360</v>
      </c>
      <c r="B47" s="194" t="s">
        <v>1361</v>
      </c>
      <c r="C47" s="189" t="s">
        <v>6</v>
      </c>
      <c r="D47" s="195">
        <v>1</v>
      </c>
      <c r="E47" s="318"/>
      <c r="F47" s="196">
        <f>E47*D47</f>
        <v>0</v>
      </c>
      <c r="G47" s="146"/>
    </row>
    <row r="48" spans="1:7" ht="114">
      <c r="A48" s="193" t="s">
        <v>1362</v>
      </c>
      <c r="B48" s="197" t="s">
        <v>1363</v>
      </c>
      <c r="C48" s="198" t="s">
        <v>6</v>
      </c>
      <c r="D48" s="199">
        <v>1</v>
      </c>
      <c r="E48" s="319"/>
      <c r="F48" s="200">
        <f>E48*D48</f>
        <v>0</v>
      </c>
    </row>
    <row r="49" spans="1:7" ht="38">
      <c r="A49" s="193" t="s">
        <v>1364</v>
      </c>
      <c r="B49" s="197" t="s">
        <v>1365</v>
      </c>
      <c r="C49" s="198" t="s">
        <v>6</v>
      </c>
      <c r="D49" s="201">
        <v>1</v>
      </c>
      <c r="E49" s="319"/>
      <c r="F49" s="200">
        <f>E49*D49</f>
        <v>0</v>
      </c>
    </row>
    <row r="50" spans="1:7" ht="139.35">
      <c r="A50" s="193" t="s">
        <v>1366</v>
      </c>
      <c r="B50" s="197" t="s">
        <v>1367</v>
      </c>
      <c r="C50" s="191" t="s">
        <v>6</v>
      </c>
      <c r="D50" s="202">
        <v>3</v>
      </c>
      <c r="E50" s="320"/>
      <c r="F50" s="203">
        <f>E50*D50</f>
        <v>0</v>
      </c>
    </row>
    <row r="51" spans="1:7" ht="25.35">
      <c r="A51" s="193" t="s">
        <v>1368</v>
      </c>
      <c r="B51" s="194" t="s">
        <v>1369</v>
      </c>
      <c r="C51" s="191" t="s">
        <v>6</v>
      </c>
      <c r="D51" s="202">
        <v>7</v>
      </c>
      <c r="E51" s="321"/>
      <c r="F51" s="204">
        <f t="shared" ref="F51" si="0">D51*E51</f>
        <v>0</v>
      </c>
    </row>
    <row r="52" spans="1:7" ht="25.35">
      <c r="A52" s="193" t="s">
        <v>1370</v>
      </c>
      <c r="B52" s="194" t="s">
        <v>1371</v>
      </c>
      <c r="C52" s="191" t="s">
        <v>6</v>
      </c>
      <c r="D52" s="205">
        <v>2</v>
      </c>
      <c r="E52" s="321"/>
      <c r="F52" s="204">
        <f>E52*D52</f>
        <v>0</v>
      </c>
    </row>
    <row r="53" spans="1:7" ht="38">
      <c r="A53" s="193" t="s">
        <v>1372</v>
      </c>
      <c r="B53" s="147" t="s">
        <v>1373</v>
      </c>
      <c r="C53" s="191" t="s">
        <v>6</v>
      </c>
      <c r="D53" s="205">
        <v>1</v>
      </c>
      <c r="E53" s="322"/>
      <c r="F53" s="206">
        <f t="shared" ref="F53" si="1">D53*E53</f>
        <v>0</v>
      </c>
    </row>
    <row r="54" spans="1:7" ht="25.35">
      <c r="A54" s="193" t="s">
        <v>1374</v>
      </c>
      <c r="B54" s="194" t="s">
        <v>1375</v>
      </c>
      <c r="C54" s="191" t="s">
        <v>6</v>
      </c>
      <c r="D54" s="205">
        <v>2</v>
      </c>
      <c r="E54" s="320"/>
      <c r="F54" s="203">
        <f>E54*D54</f>
        <v>0</v>
      </c>
    </row>
    <row r="55" spans="1:7" ht="38">
      <c r="A55" s="193" t="s">
        <v>1376</v>
      </c>
      <c r="B55" s="194" t="s">
        <v>1377</v>
      </c>
      <c r="C55" s="191" t="s">
        <v>6</v>
      </c>
      <c r="D55" s="205">
        <v>2</v>
      </c>
      <c r="E55" s="321"/>
      <c r="F55" s="204">
        <f t="shared" ref="F55:F63" si="2">E55*D55</f>
        <v>0</v>
      </c>
    </row>
    <row r="56" spans="1:7" ht="38">
      <c r="A56" s="193" t="s">
        <v>1378</v>
      </c>
      <c r="B56" s="194" t="s">
        <v>1379</v>
      </c>
      <c r="C56" s="191" t="s">
        <v>6</v>
      </c>
      <c r="D56" s="205">
        <v>1</v>
      </c>
      <c r="E56" s="321"/>
      <c r="F56" s="204">
        <f>E56*D56</f>
        <v>0</v>
      </c>
    </row>
    <row r="57" spans="1:7" ht="12.7">
      <c r="A57" s="193" t="s">
        <v>1380</v>
      </c>
      <c r="B57" s="194" t="s">
        <v>1381</v>
      </c>
      <c r="C57" s="191" t="s">
        <v>134</v>
      </c>
      <c r="D57" s="202">
        <v>240</v>
      </c>
      <c r="E57" s="321"/>
      <c r="F57" s="204">
        <f t="shared" si="2"/>
        <v>0</v>
      </c>
    </row>
    <row r="58" spans="1:7" ht="12.7">
      <c r="A58" s="193" t="s">
        <v>1382</v>
      </c>
      <c r="B58" s="194" t="s">
        <v>1383</v>
      </c>
      <c r="C58" s="191" t="s">
        <v>134</v>
      </c>
      <c r="D58" s="202">
        <v>80</v>
      </c>
      <c r="E58" s="321"/>
      <c r="F58" s="204">
        <f t="shared" si="2"/>
        <v>0</v>
      </c>
    </row>
    <row r="59" spans="1:7" ht="12.7">
      <c r="A59" s="193" t="s">
        <v>1384</v>
      </c>
      <c r="B59" s="194" t="s">
        <v>1385</v>
      </c>
      <c r="C59" s="191" t="s">
        <v>134</v>
      </c>
      <c r="D59" s="202">
        <v>20</v>
      </c>
      <c r="E59" s="321"/>
      <c r="F59" s="204">
        <f>E59*D59</f>
        <v>0</v>
      </c>
    </row>
    <row r="60" spans="1:7" ht="12.7">
      <c r="A60" s="193" t="s">
        <v>1386</v>
      </c>
      <c r="B60" s="197" t="s">
        <v>1387</v>
      </c>
      <c r="C60" s="198" t="s">
        <v>134</v>
      </c>
      <c r="D60" s="199">
        <v>220</v>
      </c>
      <c r="E60" s="319"/>
      <c r="F60" s="200">
        <f t="shared" ref="F60" si="3">E60*D60</f>
        <v>0</v>
      </c>
      <c r="G60" s="152"/>
    </row>
    <row r="61" spans="1:7" ht="12.7">
      <c r="A61" s="193" t="s">
        <v>1388</v>
      </c>
      <c r="B61" s="194" t="s">
        <v>1389</v>
      </c>
      <c r="C61" s="191" t="s">
        <v>134</v>
      </c>
      <c r="D61" s="202">
        <v>230</v>
      </c>
      <c r="E61" s="321"/>
      <c r="F61" s="204">
        <f t="shared" si="2"/>
        <v>0</v>
      </c>
      <c r="G61" s="152"/>
    </row>
    <row r="62" spans="1:7" ht="25.35">
      <c r="A62" s="193" t="s">
        <v>1390</v>
      </c>
      <c r="B62" s="194" t="s">
        <v>1391</v>
      </c>
      <c r="C62" s="191" t="s">
        <v>6</v>
      </c>
      <c r="D62" s="205">
        <v>2</v>
      </c>
      <c r="E62" s="321"/>
      <c r="F62" s="204">
        <f>E62*D62</f>
        <v>0</v>
      </c>
      <c r="G62" s="152"/>
    </row>
    <row r="63" spans="1:7" ht="38">
      <c r="A63" s="193" t="s">
        <v>1392</v>
      </c>
      <c r="B63" s="194" t="s">
        <v>1393</v>
      </c>
      <c r="C63" s="191" t="s">
        <v>6</v>
      </c>
      <c r="D63" s="205">
        <v>4</v>
      </c>
      <c r="E63" s="321"/>
      <c r="F63" s="204">
        <f t="shared" si="2"/>
        <v>0</v>
      </c>
      <c r="G63" s="152"/>
    </row>
    <row r="64" spans="1:7" ht="12.7">
      <c r="A64" s="193"/>
      <c r="B64" s="194"/>
      <c r="C64" s="191"/>
      <c r="D64" s="205"/>
      <c r="E64" s="321"/>
      <c r="F64" s="204"/>
      <c r="G64" s="152"/>
    </row>
    <row r="65" spans="1:6" s="208" customFormat="1" ht="12.7">
      <c r="A65" s="187" t="s">
        <v>1324</v>
      </c>
      <c r="B65" s="207" t="s">
        <v>1394</v>
      </c>
      <c r="C65" s="189"/>
      <c r="D65" s="190"/>
      <c r="E65" s="317"/>
      <c r="F65" s="192">
        <f>SUM(F66:F80)</f>
        <v>0</v>
      </c>
    </row>
    <row r="66" spans="1:6" s="208" customFormat="1" ht="12.7">
      <c r="A66" s="193" t="s">
        <v>1395</v>
      </c>
      <c r="B66" s="194" t="s">
        <v>1396</v>
      </c>
      <c r="C66" s="191" t="s">
        <v>6</v>
      </c>
      <c r="D66" s="205">
        <v>1</v>
      </c>
      <c r="E66" s="320"/>
      <c r="F66" s="203">
        <f t="shared" ref="F66:F78" si="4">E66*D66</f>
        <v>0</v>
      </c>
    </row>
    <row r="67" spans="1:6" s="208" customFormat="1" ht="25.35">
      <c r="A67" s="193" t="s">
        <v>1397</v>
      </c>
      <c r="B67" s="197" t="s">
        <v>1398</v>
      </c>
      <c r="C67" s="198" t="s">
        <v>6</v>
      </c>
      <c r="D67" s="199">
        <v>1</v>
      </c>
      <c r="E67" s="319"/>
      <c r="F67" s="200">
        <f>E67*D67</f>
        <v>0</v>
      </c>
    </row>
    <row r="68" spans="1:6" s="208" customFormat="1" ht="25.35">
      <c r="A68" s="193" t="s">
        <v>1399</v>
      </c>
      <c r="B68" s="197" t="s">
        <v>1400</v>
      </c>
      <c r="C68" s="198" t="s">
        <v>6</v>
      </c>
      <c r="D68" s="199">
        <v>3</v>
      </c>
      <c r="E68" s="319"/>
      <c r="F68" s="200">
        <f t="shared" ref="F68" si="5">E68*D68</f>
        <v>0</v>
      </c>
    </row>
    <row r="69" spans="1:6" s="208" customFormat="1" ht="25.35">
      <c r="A69" s="193" t="s">
        <v>1401</v>
      </c>
      <c r="B69" s="194" t="s">
        <v>1402</v>
      </c>
      <c r="C69" s="191" t="s">
        <v>6</v>
      </c>
      <c r="D69" s="202">
        <v>2</v>
      </c>
      <c r="E69" s="321"/>
      <c r="F69" s="204">
        <f t="shared" si="4"/>
        <v>0</v>
      </c>
    </row>
    <row r="70" spans="1:6" s="208" customFormat="1" ht="25.35">
      <c r="A70" s="193" t="s">
        <v>1403</v>
      </c>
      <c r="B70" s="209" t="s">
        <v>1404</v>
      </c>
      <c r="C70" s="191" t="s">
        <v>6</v>
      </c>
      <c r="D70" s="202">
        <v>1</v>
      </c>
      <c r="E70" s="321"/>
      <c r="F70" s="204">
        <f t="shared" si="4"/>
        <v>0</v>
      </c>
    </row>
    <row r="71" spans="1:6" s="208" customFormat="1" ht="25.35">
      <c r="A71" s="193" t="s">
        <v>1405</v>
      </c>
      <c r="B71" s="194" t="s">
        <v>1406</v>
      </c>
      <c r="C71" s="191" t="s">
        <v>6</v>
      </c>
      <c r="D71" s="202">
        <v>2</v>
      </c>
      <c r="E71" s="320"/>
      <c r="F71" s="203">
        <f t="shared" si="4"/>
        <v>0</v>
      </c>
    </row>
    <row r="72" spans="1:6" s="208" customFormat="1" ht="25.35">
      <c r="A72" s="193" t="s">
        <v>1407</v>
      </c>
      <c r="B72" s="194" t="s">
        <v>1408</v>
      </c>
      <c r="C72" s="191" t="s">
        <v>6</v>
      </c>
      <c r="D72" s="202">
        <v>5</v>
      </c>
      <c r="E72" s="320"/>
      <c r="F72" s="203">
        <f>E72*D72</f>
        <v>0</v>
      </c>
    </row>
    <row r="73" spans="1:6" s="208" customFormat="1" ht="25.35">
      <c r="A73" s="193" t="s">
        <v>1409</v>
      </c>
      <c r="B73" s="194" t="s">
        <v>1410</v>
      </c>
      <c r="C73" s="191" t="s">
        <v>6</v>
      </c>
      <c r="D73" s="202">
        <v>2</v>
      </c>
      <c r="E73" s="320"/>
      <c r="F73" s="203">
        <f t="shared" si="4"/>
        <v>0</v>
      </c>
    </row>
    <row r="74" spans="1:6" s="208" customFormat="1" ht="25.35">
      <c r="A74" s="193" t="s">
        <v>1411</v>
      </c>
      <c r="B74" s="194" t="s">
        <v>1412</v>
      </c>
      <c r="C74" s="191" t="s">
        <v>6</v>
      </c>
      <c r="D74" s="202">
        <v>3</v>
      </c>
      <c r="E74" s="321"/>
      <c r="F74" s="204">
        <f t="shared" si="4"/>
        <v>0</v>
      </c>
    </row>
    <row r="75" spans="1:6" s="208" customFormat="1" ht="12.7">
      <c r="A75" s="193" t="s">
        <v>1413</v>
      </c>
      <c r="B75" s="194" t="s">
        <v>1414</v>
      </c>
      <c r="C75" s="191" t="s">
        <v>6</v>
      </c>
      <c r="D75" s="202">
        <v>4</v>
      </c>
      <c r="E75" s="320"/>
      <c r="F75" s="203">
        <f t="shared" si="4"/>
        <v>0</v>
      </c>
    </row>
    <row r="76" spans="1:6" s="208" customFormat="1" ht="12.7">
      <c r="A76" s="193" t="s">
        <v>1415</v>
      </c>
      <c r="B76" s="194" t="s">
        <v>1416</v>
      </c>
      <c r="C76" s="191" t="s">
        <v>134</v>
      </c>
      <c r="D76" s="202">
        <f>SUM(D57:D61)</f>
        <v>790</v>
      </c>
      <c r="E76" s="321"/>
      <c r="F76" s="204">
        <f t="shared" si="4"/>
        <v>0</v>
      </c>
    </row>
    <row r="77" spans="1:6" s="208" customFormat="1" ht="12.7">
      <c r="A77" s="193" t="s">
        <v>1417</v>
      </c>
      <c r="B77" s="194" t="s">
        <v>1418</v>
      </c>
      <c r="C77" s="191" t="s">
        <v>6</v>
      </c>
      <c r="D77" s="202">
        <v>1</v>
      </c>
      <c r="E77" s="320"/>
      <c r="F77" s="203">
        <f t="shared" si="4"/>
        <v>0</v>
      </c>
    </row>
    <row r="78" spans="1:6" s="208" customFormat="1" ht="25.35">
      <c r="A78" s="193" t="s">
        <v>1419</v>
      </c>
      <c r="B78" s="194" t="s">
        <v>1420</v>
      </c>
      <c r="C78" s="191" t="s">
        <v>6</v>
      </c>
      <c r="D78" s="202">
        <v>4</v>
      </c>
      <c r="E78" s="321"/>
      <c r="F78" s="204">
        <f t="shared" si="4"/>
        <v>0</v>
      </c>
    </row>
    <row r="79" spans="1:6" s="208" customFormat="1" ht="25.35">
      <c r="A79" s="193" t="s">
        <v>1421</v>
      </c>
      <c r="B79" s="194" t="s">
        <v>1422</v>
      </c>
      <c r="C79" s="191" t="s">
        <v>6</v>
      </c>
      <c r="D79" s="202">
        <v>2</v>
      </c>
      <c r="E79" s="321"/>
      <c r="F79" s="204">
        <f>E79*D79</f>
        <v>0</v>
      </c>
    </row>
    <row r="80" spans="1:6" s="208" customFormat="1" ht="12.7">
      <c r="A80" s="193" t="s">
        <v>1423</v>
      </c>
      <c r="B80" s="194" t="s">
        <v>1424</v>
      </c>
      <c r="C80" s="191" t="s">
        <v>1236</v>
      </c>
      <c r="D80" s="202">
        <v>1</v>
      </c>
      <c r="E80" s="321"/>
      <c r="F80" s="204">
        <f>E80*D80</f>
        <v>0</v>
      </c>
    </row>
    <row r="81" spans="1:7" s="208" customFormat="1" ht="12.7">
      <c r="A81" s="187" t="s">
        <v>1425</v>
      </c>
      <c r="B81" s="207" t="s">
        <v>1426</v>
      </c>
      <c r="C81" s="189"/>
      <c r="D81" s="190"/>
      <c r="E81" s="317"/>
      <c r="F81" s="192">
        <f>SUM(F82:F88)</f>
        <v>0</v>
      </c>
    </row>
    <row r="82" spans="1:7" s="208" customFormat="1" ht="101.35">
      <c r="A82" s="193" t="s">
        <v>1427</v>
      </c>
      <c r="B82" s="210" t="s">
        <v>1428</v>
      </c>
      <c r="C82" s="191" t="s">
        <v>6</v>
      </c>
      <c r="D82" s="202">
        <v>1</v>
      </c>
      <c r="E82" s="321"/>
      <c r="F82" s="204">
        <f>E82*D82</f>
        <v>0</v>
      </c>
    </row>
    <row r="83" spans="1:7" s="208" customFormat="1" ht="76">
      <c r="A83" s="193" t="s">
        <v>1429</v>
      </c>
      <c r="B83" s="210" t="s">
        <v>1430</v>
      </c>
      <c r="C83" s="191" t="s">
        <v>6</v>
      </c>
      <c r="D83" s="202">
        <v>2</v>
      </c>
      <c r="E83" s="323"/>
      <c r="F83" s="211">
        <f t="shared" ref="F83:F84" si="6">E83*D83</f>
        <v>0</v>
      </c>
    </row>
    <row r="84" spans="1:7" s="208" customFormat="1" ht="76">
      <c r="A84" s="193" t="s">
        <v>1431</v>
      </c>
      <c r="B84" s="210" t="s">
        <v>1432</v>
      </c>
      <c r="C84" s="191" t="s">
        <v>6</v>
      </c>
      <c r="D84" s="205">
        <v>2</v>
      </c>
      <c r="E84" s="321"/>
      <c r="F84" s="204">
        <f t="shared" si="6"/>
        <v>0</v>
      </c>
    </row>
    <row r="85" spans="1:7" s="208" customFormat="1" ht="76">
      <c r="A85" s="193" t="s">
        <v>1433</v>
      </c>
      <c r="B85" s="194" t="s">
        <v>1434</v>
      </c>
      <c r="C85" s="191" t="s">
        <v>134</v>
      </c>
      <c r="D85" s="205">
        <v>3</v>
      </c>
      <c r="E85" s="321"/>
      <c r="F85" s="211">
        <f>E85*D85</f>
        <v>0</v>
      </c>
    </row>
    <row r="86" spans="1:7" s="208" customFormat="1" ht="76">
      <c r="A86" s="193" t="s">
        <v>1435</v>
      </c>
      <c r="B86" s="194" t="s">
        <v>1436</v>
      </c>
      <c r="C86" s="191" t="s">
        <v>134</v>
      </c>
      <c r="D86" s="205">
        <v>30</v>
      </c>
      <c r="E86" s="321"/>
      <c r="F86" s="211">
        <f>E86*D86</f>
        <v>0</v>
      </c>
    </row>
    <row r="87" spans="1:7" s="208" customFormat="1" ht="25.35">
      <c r="A87" s="193" t="s">
        <v>1437</v>
      </c>
      <c r="B87" s="194" t="s">
        <v>1438</v>
      </c>
      <c r="C87" s="191" t="s">
        <v>134</v>
      </c>
      <c r="D87" s="205">
        <v>200</v>
      </c>
      <c r="E87" s="321"/>
      <c r="F87" s="204">
        <f t="shared" ref="F87" si="7">E87*D87</f>
        <v>0</v>
      </c>
    </row>
    <row r="88" spans="1:7" s="208" customFormat="1" ht="25.35">
      <c r="A88" s="193" t="s">
        <v>1439</v>
      </c>
      <c r="B88" s="210" t="s">
        <v>1440</v>
      </c>
      <c r="C88" s="191" t="s">
        <v>134</v>
      </c>
      <c r="D88" s="205">
        <v>90</v>
      </c>
      <c r="E88" s="323"/>
      <c r="F88" s="211">
        <f>E88*D88</f>
        <v>0</v>
      </c>
    </row>
    <row r="89" spans="1:7" s="208" customFormat="1" ht="12.7">
      <c r="A89" s="212"/>
      <c r="B89" s="194"/>
      <c r="C89" s="191"/>
      <c r="D89" s="205"/>
      <c r="E89" s="323"/>
      <c r="F89" s="211"/>
    </row>
    <row r="90" spans="1:7" s="208" customFormat="1" ht="12.7">
      <c r="A90" s="187" t="s">
        <v>1328</v>
      </c>
      <c r="B90" s="207" t="s">
        <v>1441</v>
      </c>
      <c r="C90" s="189"/>
      <c r="D90" s="190"/>
      <c r="E90" s="317"/>
      <c r="F90" s="192">
        <f>SUM(F91:F95)</f>
        <v>0</v>
      </c>
    </row>
    <row r="91" spans="1:7" s="208" customFormat="1" ht="50.7">
      <c r="A91" s="193" t="s">
        <v>1442</v>
      </c>
      <c r="B91" s="194" t="s">
        <v>1443</v>
      </c>
      <c r="C91" s="191" t="s">
        <v>1236</v>
      </c>
      <c r="D91" s="202">
        <v>1</v>
      </c>
      <c r="E91" s="324"/>
      <c r="F91" s="204">
        <f t="shared" ref="F91:F95" si="8">E91*D91</f>
        <v>0</v>
      </c>
    </row>
    <row r="92" spans="1:7" s="208" customFormat="1" ht="25.35">
      <c r="A92" s="193" t="s">
        <v>1444</v>
      </c>
      <c r="B92" s="197" t="s">
        <v>1445</v>
      </c>
      <c r="C92" s="198" t="s">
        <v>6</v>
      </c>
      <c r="D92" s="199">
        <v>3</v>
      </c>
      <c r="E92" s="319"/>
      <c r="F92" s="200">
        <f>D92*E92</f>
        <v>0</v>
      </c>
    </row>
    <row r="93" spans="1:7" s="208" customFormat="1" ht="25.35">
      <c r="A93" s="193" t="s">
        <v>1446</v>
      </c>
      <c r="B93" s="194" t="s">
        <v>1447</v>
      </c>
      <c r="C93" s="191" t="s">
        <v>1236</v>
      </c>
      <c r="D93" s="202">
        <v>1</v>
      </c>
      <c r="E93" s="324"/>
      <c r="F93" s="204">
        <f t="shared" si="8"/>
        <v>0</v>
      </c>
    </row>
    <row r="94" spans="1:7" s="208" customFormat="1" ht="50.7">
      <c r="A94" s="193" t="s">
        <v>1448</v>
      </c>
      <c r="B94" s="194" t="s">
        <v>1449</v>
      </c>
      <c r="C94" s="191" t="s">
        <v>1236</v>
      </c>
      <c r="D94" s="202">
        <v>1</v>
      </c>
      <c r="E94" s="324"/>
      <c r="F94" s="204">
        <f t="shared" si="8"/>
        <v>0</v>
      </c>
    </row>
    <row r="95" spans="1:7" s="208" customFormat="1" ht="12.7">
      <c r="A95" s="193" t="s">
        <v>1450</v>
      </c>
      <c r="B95" s="194" t="s">
        <v>1451</v>
      </c>
      <c r="C95" s="191" t="s">
        <v>1236</v>
      </c>
      <c r="D95" s="202">
        <v>1</v>
      </c>
      <c r="E95" s="324"/>
      <c r="F95" s="204">
        <f t="shared" si="8"/>
        <v>0</v>
      </c>
    </row>
    <row r="96" spans="1:7" ht="12.7">
      <c r="A96" s="213"/>
      <c r="E96" s="325"/>
      <c r="G96" s="152"/>
    </row>
    <row r="97" spans="1:7" ht="12.7">
      <c r="B97" s="214"/>
      <c r="E97" s="325"/>
      <c r="F97" s="215"/>
      <c r="G97" s="152"/>
    </row>
    <row r="98" spans="1:7" ht="13.7">
      <c r="A98" s="165" t="s">
        <v>1331</v>
      </c>
      <c r="B98" s="166" t="s">
        <v>1332</v>
      </c>
      <c r="E98" s="325"/>
      <c r="F98" s="182"/>
    </row>
    <row r="99" spans="1:7" ht="12.7">
      <c r="B99" s="181"/>
      <c r="E99" s="325"/>
      <c r="F99" s="182"/>
    </row>
    <row r="100" spans="1:7" ht="12.7">
      <c r="A100" s="183" t="s">
        <v>1355</v>
      </c>
      <c r="B100" s="184" t="s">
        <v>1356</v>
      </c>
      <c r="C100" s="184" t="s">
        <v>855</v>
      </c>
      <c r="D100" s="185" t="s">
        <v>1232</v>
      </c>
      <c r="E100" s="326"/>
      <c r="F100" s="186" t="s">
        <v>1358</v>
      </c>
    </row>
    <row r="101" spans="1:7" ht="12.7">
      <c r="A101" s="187" t="s">
        <v>1333</v>
      </c>
      <c r="B101" s="188" t="s">
        <v>1359</v>
      </c>
      <c r="C101" s="189"/>
      <c r="D101" s="190"/>
      <c r="E101" s="317"/>
      <c r="F101" s="192">
        <f>SUM(F102:F123)</f>
        <v>0</v>
      </c>
    </row>
    <row r="102" spans="1:7" ht="190">
      <c r="A102" s="193" t="s">
        <v>1452</v>
      </c>
      <c r="B102" s="194" t="s">
        <v>1453</v>
      </c>
      <c r="C102" s="191" t="s">
        <v>6</v>
      </c>
      <c r="D102" s="202">
        <v>1</v>
      </c>
      <c r="E102" s="320"/>
      <c r="F102" s="203">
        <f>E102*D102</f>
        <v>0</v>
      </c>
    </row>
    <row r="103" spans="1:7" ht="114">
      <c r="A103" s="193" t="s">
        <v>1454</v>
      </c>
      <c r="B103" s="197" t="s">
        <v>1363</v>
      </c>
      <c r="C103" s="198" t="s">
        <v>6</v>
      </c>
      <c r="D103" s="199">
        <v>1</v>
      </c>
      <c r="E103" s="319"/>
      <c r="F103" s="200">
        <f>E103*D103</f>
        <v>0</v>
      </c>
    </row>
    <row r="104" spans="1:7" ht="38">
      <c r="A104" s="193" t="s">
        <v>1455</v>
      </c>
      <c r="B104" s="197" t="s">
        <v>1365</v>
      </c>
      <c r="C104" s="198" t="s">
        <v>6</v>
      </c>
      <c r="D104" s="201">
        <v>1</v>
      </c>
      <c r="E104" s="319"/>
      <c r="F104" s="200">
        <f>E104*D104</f>
        <v>0</v>
      </c>
    </row>
    <row r="105" spans="1:7" ht="139.35">
      <c r="A105" s="193" t="s">
        <v>1456</v>
      </c>
      <c r="B105" s="197" t="s">
        <v>1367</v>
      </c>
      <c r="C105" s="191" t="s">
        <v>6</v>
      </c>
      <c r="D105" s="202">
        <v>4</v>
      </c>
      <c r="E105" s="320"/>
      <c r="F105" s="203">
        <f>E105*D105</f>
        <v>0</v>
      </c>
    </row>
    <row r="106" spans="1:7" ht="25.35">
      <c r="A106" s="193" t="s">
        <v>1457</v>
      </c>
      <c r="B106" s="194" t="s">
        <v>1369</v>
      </c>
      <c r="C106" s="191" t="s">
        <v>6</v>
      </c>
      <c r="D106" s="202">
        <v>5</v>
      </c>
      <c r="E106" s="321"/>
      <c r="F106" s="204">
        <f t="shared" ref="F106:F109" si="9">D106*E106</f>
        <v>0</v>
      </c>
    </row>
    <row r="107" spans="1:7" ht="38">
      <c r="A107" s="193" t="s">
        <v>1458</v>
      </c>
      <c r="B107" s="194" t="s">
        <v>1459</v>
      </c>
      <c r="C107" s="191" t="s">
        <v>6</v>
      </c>
      <c r="D107" s="202">
        <v>2</v>
      </c>
      <c r="E107" s="321"/>
      <c r="F107" s="204">
        <f t="shared" si="9"/>
        <v>0</v>
      </c>
    </row>
    <row r="108" spans="1:7" ht="38">
      <c r="A108" s="193" t="s">
        <v>1460</v>
      </c>
      <c r="B108" s="194" t="s">
        <v>1461</v>
      </c>
      <c r="C108" s="191" t="s">
        <v>6</v>
      </c>
      <c r="D108" s="202">
        <v>1</v>
      </c>
      <c r="E108" s="321"/>
      <c r="F108" s="204">
        <f t="shared" si="9"/>
        <v>0</v>
      </c>
    </row>
    <row r="109" spans="1:7" ht="38">
      <c r="A109" s="193" t="s">
        <v>1462</v>
      </c>
      <c r="B109" s="194" t="s">
        <v>1463</v>
      </c>
      <c r="C109" s="191" t="s">
        <v>6</v>
      </c>
      <c r="D109" s="202">
        <v>2</v>
      </c>
      <c r="E109" s="321"/>
      <c r="F109" s="204">
        <f t="shared" si="9"/>
        <v>0</v>
      </c>
    </row>
    <row r="110" spans="1:7" ht="25.35">
      <c r="A110" s="193" t="s">
        <v>1464</v>
      </c>
      <c r="B110" s="194" t="s">
        <v>1371</v>
      </c>
      <c r="C110" s="191" t="s">
        <v>6</v>
      </c>
      <c r="D110" s="205">
        <v>3</v>
      </c>
      <c r="E110" s="321"/>
      <c r="F110" s="204">
        <f>E110*D110</f>
        <v>0</v>
      </c>
    </row>
    <row r="111" spans="1:7" ht="25.35">
      <c r="A111" s="193" t="s">
        <v>1465</v>
      </c>
      <c r="B111" s="194" t="s">
        <v>1466</v>
      </c>
      <c r="C111" s="191" t="s">
        <v>6</v>
      </c>
      <c r="D111" s="205">
        <v>2</v>
      </c>
      <c r="E111" s="321"/>
      <c r="F111" s="204">
        <f>E111*D111</f>
        <v>0</v>
      </c>
    </row>
    <row r="112" spans="1:7" ht="38">
      <c r="A112" s="193" t="s">
        <v>1467</v>
      </c>
      <c r="B112" s="147" t="s">
        <v>1373</v>
      </c>
      <c r="C112" s="191" t="s">
        <v>6</v>
      </c>
      <c r="D112" s="205">
        <v>1</v>
      </c>
      <c r="E112" s="322"/>
      <c r="F112" s="206">
        <f t="shared" ref="F112" si="10">D112*E112</f>
        <v>0</v>
      </c>
    </row>
    <row r="113" spans="1:7" ht="25.35">
      <c r="A113" s="193" t="s">
        <v>1468</v>
      </c>
      <c r="B113" s="194" t="s">
        <v>1375</v>
      </c>
      <c r="C113" s="191" t="s">
        <v>6</v>
      </c>
      <c r="D113" s="205">
        <v>2</v>
      </c>
      <c r="E113" s="320"/>
      <c r="F113" s="203">
        <f>E113*D113</f>
        <v>0</v>
      </c>
    </row>
    <row r="114" spans="1:7" ht="38">
      <c r="A114" s="193" t="s">
        <v>1469</v>
      </c>
      <c r="B114" s="194" t="s">
        <v>1377</v>
      </c>
      <c r="C114" s="191" t="s">
        <v>6</v>
      </c>
      <c r="D114" s="205">
        <v>2</v>
      </c>
      <c r="E114" s="321"/>
      <c r="F114" s="204">
        <f t="shared" ref="F114" si="11">E114*D114</f>
        <v>0</v>
      </c>
    </row>
    <row r="115" spans="1:7" ht="38">
      <c r="A115" s="193" t="s">
        <v>1470</v>
      </c>
      <c r="B115" s="194" t="s">
        <v>1379</v>
      </c>
      <c r="C115" s="191" t="s">
        <v>6</v>
      </c>
      <c r="D115" s="205">
        <v>1</v>
      </c>
      <c r="E115" s="321"/>
      <c r="F115" s="204">
        <f>E115*D115</f>
        <v>0</v>
      </c>
    </row>
    <row r="116" spans="1:7" ht="38">
      <c r="A116" s="193" t="s">
        <v>1471</v>
      </c>
      <c r="B116" s="194" t="s">
        <v>1472</v>
      </c>
      <c r="C116" s="191" t="s">
        <v>6</v>
      </c>
      <c r="D116" s="205">
        <v>2</v>
      </c>
      <c r="E116" s="321"/>
      <c r="F116" s="204">
        <f>E116*D116</f>
        <v>0</v>
      </c>
    </row>
    <row r="117" spans="1:7" ht="12.7">
      <c r="A117" s="193" t="s">
        <v>1473</v>
      </c>
      <c r="B117" s="194" t="s">
        <v>1381</v>
      </c>
      <c r="C117" s="191" t="s">
        <v>134</v>
      </c>
      <c r="D117" s="202">
        <v>240</v>
      </c>
      <c r="E117" s="321"/>
      <c r="F117" s="204">
        <f t="shared" ref="F117:F118" si="12">E117*D117</f>
        <v>0</v>
      </c>
    </row>
    <row r="118" spans="1:7" ht="12.7">
      <c r="A118" s="193" t="s">
        <v>1474</v>
      </c>
      <c r="B118" s="194" t="s">
        <v>1383</v>
      </c>
      <c r="C118" s="191" t="s">
        <v>134</v>
      </c>
      <c r="D118" s="202">
        <v>120</v>
      </c>
      <c r="E118" s="321"/>
      <c r="F118" s="204">
        <f t="shared" si="12"/>
        <v>0</v>
      </c>
    </row>
    <row r="119" spans="1:7" ht="12.7">
      <c r="A119" s="193" t="s">
        <v>1475</v>
      </c>
      <c r="B119" s="194" t="s">
        <v>1385</v>
      </c>
      <c r="C119" s="191" t="s">
        <v>134</v>
      </c>
      <c r="D119" s="202">
        <v>20</v>
      </c>
      <c r="E119" s="321"/>
      <c r="F119" s="204">
        <f>E119*D119</f>
        <v>0</v>
      </c>
    </row>
    <row r="120" spans="1:7" ht="12.7">
      <c r="A120" s="193" t="s">
        <v>1476</v>
      </c>
      <c r="B120" s="197" t="s">
        <v>1387</v>
      </c>
      <c r="C120" s="198" t="s">
        <v>134</v>
      </c>
      <c r="D120" s="199">
        <v>200</v>
      </c>
      <c r="E120" s="319"/>
      <c r="F120" s="200">
        <f t="shared" ref="F120:F121" si="13">E120*D120</f>
        <v>0</v>
      </c>
      <c r="G120" s="152"/>
    </row>
    <row r="121" spans="1:7" ht="12.7">
      <c r="A121" s="193" t="s">
        <v>1477</v>
      </c>
      <c r="B121" s="194" t="s">
        <v>1389</v>
      </c>
      <c r="C121" s="191" t="s">
        <v>134</v>
      </c>
      <c r="D121" s="202">
        <v>150</v>
      </c>
      <c r="E121" s="321"/>
      <c r="F121" s="204">
        <f t="shared" si="13"/>
        <v>0</v>
      </c>
      <c r="G121" s="152"/>
    </row>
    <row r="122" spans="1:7" ht="25.35">
      <c r="A122" s="193" t="s">
        <v>1478</v>
      </c>
      <c r="B122" s="194" t="s">
        <v>1391</v>
      </c>
      <c r="C122" s="191" t="s">
        <v>6</v>
      </c>
      <c r="D122" s="205">
        <v>2</v>
      </c>
      <c r="E122" s="321"/>
      <c r="F122" s="204">
        <f>E122*D122</f>
        <v>0</v>
      </c>
      <c r="G122" s="152"/>
    </row>
    <row r="123" spans="1:7" ht="38">
      <c r="A123" s="193" t="s">
        <v>1479</v>
      </c>
      <c r="B123" s="194" t="s">
        <v>1393</v>
      </c>
      <c r="C123" s="191" t="s">
        <v>6</v>
      </c>
      <c r="D123" s="205">
        <v>7</v>
      </c>
      <c r="E123" s="321"/>
      <c r="F123" s="204">
        <f t="shared" ref="F123" si="14">E123*D123</f>
        <v>0</v>
      </c>
      <c r="G123" s="152"/>
    </row>
    <row r="124" spans="1:7" ht="12.7">
      <c r="A124" s="212"/>
      <c r="B124" s="194"/>
      <c r="C124" s="191"/>
      <c r="D124" s="205"/>
      <c r="E124" s="321"/>
      <c r="F124" s="204"/>
      <c r="G124" s="152"/>
    </row>
    <row r="125" spans="1:7" ht="12.7">
      <c r="A125" s="187" t="s">
        <v>1334</v>
      </c>
      <c r="B125" s="207" t="s">
        <v>1394</v>
      </c>
      <c r="C125" s="189"/>
      <c r="D125" s="190"/>
      <c r="E125" s="317"/>
      <c r="F125" s="192">
        <f>SUM(F126:F140)</f>
        <v>0</v>
      </c>
      <c r="G125" s="152"/>
    </row>
    <row r="126" spans="1:7" ht="12.7">
      <c r="A126" s="193" t="s">
        <v>1480</v>
      </c>
      <c r="B126" s="194" t="s">
        <v>1396</v>
      </c>
      <c r="C126" s="191" t="s">
        <v>6</v>
      </c>
      <c r="D126" s="205">
        <v>1</v>
      </c>
      <c r="E126" s="320"/>
      <c r="F126" s="203">
        <f t="shared" ref="F126:F131" si="15">E126*D126</f>
        <v>0</v>
      </c>
      <c r="G126" s="152"/>
    </row>
    <row r="127" spans="1:7" ht="25.35">
      <c r="A127" s="193" t="s">
        <v>1481</v>
      </c>
      <c r="B127" s="197" t="s">
        <v>1398</v>
      </c>
      <c r="C127" s="198" t="s">
        <v>6</v>
      </c>
      <c r="D127" s="199">
        <v>1</v>
      </c>
      <c r="E127" s="319"/>
      <c r="F127" s="200">
        <f>E127*D127</f>
        <v>0</v>
      </c>
      <c r="G127" s="152"/>
    </row>
    <row r="128" spans="1:7" ht="25.35">
      <c r="A128" s="193" t="s">
        <v>1482</v>
      </c>
      <c r="B128" s="197" t="s">
        <v>1400</v>
      </c>
      <c r="C128" s="198" t="s">
        <v>6</v>
      </c>
      <c r="D128" s="199">
        <v>4</v>
      </c>
      <c r="E128" s="319"/>
      <c r="F128" s="200">
        <f t="shared" ref="F128" si="16">E128*D128</f>
        <v>0</v>
      </c>
      <c r="G128" s="152"/>
    </row>
    <row r="129" spans="1:7" ht="25.35">
      <c r="A129" s="193" t="s">
        <v>1483</v>
      </c>
      <c r="B129" s="194" t="s">
        <v>1402</v>
      </c>
      <c r="C129" s="191" t="s">
        <v>6</v>
      </c>
      <c r="D129" s="202">
        <v>5</v>
      </c>
      <c r="E129" s="321"/>
      <c r="F129" s="204">
        <f t="shared" si="15"/>
        <v>0</v>
      </c>
      <c r="G129" s="152"/>
    </row>
    <row r="130" spans="1:7" ht="25.35">
      <c r="A130" s="193" t="s">
        <v>1484</v>
      </c>
      <c r="B130" s="209" t="s">
        <v>1404</v>
      </c>
      <c r="C130" s="191" t="s">
        <v>6</v>
      </c>
      <c r="D130" s="202">
        <v>1</v>
      </c>
      <c r="E130" s="321"/>
      <c r="F130" s="204">
        <f t="shared" si="15"/>
        <v>0</v>
      </c>
      <c r="G130" s="152"/>
    </row>
    <row r="131" spans="1:7" ht="25.35">
      <c r="A131" s="193" t="s">
        <v>1485</v>
      </c>
      <c r="B131" s="194" t="s">
        <v>1486</v>
      </c>
      <c r="C131" s="191" t="s">
        <v>6</v>
      </c>
      <c r="D131" s="202">
        <v>2</v>
      </c>
      <c r="E131" s="320"/>
      <c r="F131" s="203">
        <f t="shared" si="15"/>
        <v>0</v>
      </c>
      <c r="G131" s="152"/>
    </row>
    <row r="132" spans="1:7" ht="25.35">
      <c r="A132" s="193" t="s">
        <v>1487</v>
      </c>
      <c r="B132" s="194" t="s">
        <v>1408</v>
      </c>
      <c r="C132" s="191" t="s">
        <v>6</v>
      </c>
      <c r="D132" s="202">
        <v>8</v>
      </c>
      <c r="E132" s="320"/>
      <c r="F132" s="203">
        <f>E132*D132</f>
        <v>0</v>
      </c>
      <c r="G132" s="152"/>
    </row>
    <row r="133" spans="1:7" ht="25.35">
      <c r="A133" s="193" t="s">
        <v>1488</v>
      </c>
      <c r="B133" s="194" t="s">
        <v>1410</v>
      </c>
      <c r="C133" s="191" t="s">
        <v>6</v>
      </c>
      <c r="D133" s="202">
        <v>2</v>
      </c>
      <c r="E133" s="320"/>
      <c r="F133" s="203">
        <f t="shared" ref="F133:F138" si="17">E133*D133</f>
        <v>0</v>
      </c>
      <c r="G133" s="152"/>
    </row>
    <row r="134" spans="1:7" ht="25.35">
      <c r="A134" s="193" t="s">
        <v>1489</v>
      </c>
      <c r="B134" s="194" t="s">
        <v>1412</v>
      </c>
      <c r="C134" s="191" t="s">
        <v>6</v>
      </c>
      <c r="D134" s="202">
        <v>5</v>
      </c>
      <c r="E134" s="321"/>
      <c r="F134" s="204">
        <f t="shared" si="17"/>
        <v>0</v>
      </c>
      <c r="G134" s="152"/>
    </row>
    <row r="135" spans="1:7" ht="12.7">
      <c r="A135" s="193" t="s">
        <v>1490</v>
      </c>
      <c r="B135" s="194" t="s">
        <v>1414</v>
      </c>
      <c r="C135" s="191" t="s">
        <v>6</v>
      </c>
      <c r="D135" s="202">
        <v>7</v>
      </c>
      <c r="E135" s="320"/>
      <c r="F135" s="203">
        <f t="shared" si="17"/>
        <v>0</v>
      </c>
      <c r="G135" s="152"/>
    </row>
    <row r="136" spans="1:7" ht="12.7">
      <c r="A136" s="193" t="s">
        <v>1491</v>
      </c>
      <c r="B136" s="194" t="s">
        <v>1416</v>
      </c>
      <c r="C136" s="191" t="s">
        <v>134</v>
      </c>
      <c r="D136" s="202">
        <f>SUM(D117:D121)</f>
        <v>730</v>
      </c>
      <c r="E136" s="321"/>
      <c r="F136" s="204">
        <f t="shared" si="17"/>
        <v>0</v>
      </c>
      <c r="G136" s="152"/>
    </row>
    <row r="137" spans="1:7" ht="12.7">
      <c r="A137" s="193" t="s">
        <v>1492</v>
      </c>
      <c r="B137" s="194" t="s">
        <v>1418</v>
      </c>
      <c r="C137" s="191" t="s">
        <v>6</v>
      </c>
      <c r="D137" s="202">
        <v>1</v>
      </c>
      <c r="E137" s="320"/>
      <c r="F137" s="203">
        <f t="shared" si="17"/>
        <v>0</v>
      </c>
      <c r="G137" s="152"/>
    </row>
    <row r="138" spans="1:7" ht="25.35">
      <c r="A138" s="193" t="s">
        <v>1493</v>
      </c>
      <c r="B138" s="194" t="s">
        <v>1420</v>
      </c>
      <c r="C138" s="191" t="s">
        <v>6</v>
      </c>
      <c r="D138" s="202">
        <v>7</v>
      </c>
      <c r="E138" s="321"/>
      <c r="F138" s="204">
        <f t="shared" si="17"/>
        <v>0</v>
      </c>
      <c r="G138" s="152"/>
    </row>
    <row r="139" spans="1:7" ht="25.35">
      <c r="A139" s="193" t="s">
        <v>1494</v>
      </c>
      <c r="B139" s="194" t="s">
        <v>1422</v>
      </c>
      <c r="C139" s="191" t="s">
        <v>6</v>
      </c>
      <c r="D139" s="202">
        <v>2</v>
      </c>
      <c r="E139" s="321"/>
      <c r="F139" s="204">
        <f>E139*D139</f>
        <v>0</v>
      </c>
      <c r="G139" s="152"/>
    </row>
    <row r="140" spans="1:7" ht="12.7">
      <c r="A140" s="193" t="s">
        <v>1495</v>
      </c>
      <c r="B140" s="194" t="s">
        <v>1424</v>
      </c>
      <c r="C140" s="191" t="s">
        <v>1236</v>
      </c>
      <c r="D140" s="202">
        <v>1</v>
      </c>
      <c r="E140" s="321"/>
      <c r="F140" s="204">
        <f>E140*D140</f>
        <v>0</v>
      </c>
      <c r="G140" s="152"/>
    </row>
    <row r="141" spans="1:7" ht="12.7">
      <c r="A141" s="187" t="s">
        <v>1335</v>
      </c>
      <c r="B141" s="207" t="s">
        <v>1426</v>
      </c>
      <c r="C141" s="189"/>
      <c r="D141" s="190"/>
      <c r="E141" s="317"/>
      <c r="F141" s="192">
        <f>SUM(F142:F149)</f>
        <v>0</v>
      </c>
      <c r="G141" s="152"/>
    </row>
    <row r="142" spans="1:7" ht="101.35">
      <c r="A142" s="193" t="s">
        <v>1496</v>
      </c>
      <c r="B142" s="210" t="s">
        <v>1428</v>
      </c>
      <c r="C142" s="191" t="s">
        <v>6</v>
      </c>
      <c r="D142" s="202">
        <v>1</v>
      </c>
      <c r="E142" s="321"/>
      <c r="F142" s="204">
        <f>E142*D142</f>
        <v>0</v>
      </c>
      <c r="G142" s="152"/>
    </row>
    <row r="143" spans="1:7" ht="63.35">
      <c r="A143" s="193" t="s">
        <v>1497</v>
      </c>
      <c r="B143" s="210" t="s">
        <v>1498</v>
      </c>
      <c r="C143" s="191" t="s">
        <v>6</v>
      </c>
      <c r="D143" s="202">
        <v>5</v>
      </c>
      <c r="E143" s="323"/>
      <c r="F143" s="211">
        <f t="shared" ref="F143:F144" si="18">E143*D143</f>
        <v>0</v>
      </c>
      <c r="G143" s="152"/>
    </row>
    <row r="144" spans="1:7" ht="76">
      <c r="A144" s="193" t="s">
        <v>1499</v>
      </c>
      <c r="B144" s="210" t="s">
        <v>1500</v>
      </c>
      <c r="C144" s="191" t="s">
        <v>6</v>
      </c>
      <c r="D144" s="205">
        <v>2</v>
      </c>
      <c r="E144" s="321"/>
      <c r="F144" s="204">
        <f t="shared" si="18"/>
        <v>0</v>
      </c>
      <c r="G144" s="152"/>
    </row>
    <row r="145" spans="1:7" ht="76">
      <c r="A145" s="193" t="s">
        <v>1501</v>
      </c>
      <c r="B145" s="194" t="s">
        <v>1434</v>
      </c>
      <c r="C145" s="191" t="s">
        <v>134</v>
      </c>
      <c r="D145" s="205">
        <v>6</v>
      </c>
      <c r="E145" s="321"/>
      <c r="F145" s="211">
        <f>E145*D145</f>
        <v>0</v>
      </c>
      <c r="G145" s="152"/>
    </row>
    <row r="146" spans="1:7" ht="76">
      <c r="A146" s="193" t="s">
        <v>1502</v>
      </c>
      <c r="B146" s="194" t="s">
        <v>1436</v>
      </c>
      <c r="C146" s="191" t="s">
        <v>134</v>
      </c>
      <c r="D146" s="205">
        <v>30</v>
      </c>
      <c r="E146" s="321"/>
      <c r="F146" s="211">
        <f>E146*D146</f>
        <v>0</v>
      </c>
      <c r="G146" s="152"/>
    </row>
    <row r="147" spans="1:7" ht="25.35">
      <c r="A147" s="193" t="s">
        <v>1503</v>
      </c>
      <c r="B147" s="194" t="s">
        <v>1438</v>
      </c>
      <c r="C147" s="191" t="s">
        <v>134</v>
      </c>
      <c r="D147" s="205">
        <v>140</v>
      </c>
      <c r="E147" s="321"/>
      <c r="F147" s="204">
        <f t="shared" ref="F147:F148" si="19">E147*D147</f>
        <v>0</v>
      </c>
      <c r="G147" s="152"/>
    </row>
    <row r="148" spans="1:7" ht="50.7">
      <c r="A148" s="193" t="s">
        <v>1504</v>
      </c>
      <c r="B148" s="197" t="s">
        <v>1505</v>
      </c>
      <c r="C148" s="198" t="s">
        <v>6</v>
      </c>
      <c r="D148" s="199">
        <v>3</v>
      </c>
      <c r="E148" s="319"/>
      <c r="F148" s="200">
        <f t="shared" si="19"/>
        <v>0</v>
      </c>
      <c r="G148" s="152"/>
    </row>
    <row r="149" spans="1:7" ht="25.35">
      <c r="A149" s="193" t="s">
        <v>1506</v>
      </c>
      <c r="B149" s="210" t="s">
        <v>1440</v>
      </c>
      <c r="C149" s="191" t="s">
        <v>134</v>
      </c>
      <c r="D149" s="205">
        <v>50</v>
      </c>
      <c r="E149" s="323"/>
      <c r="F149" s="211">
        <f>E149*D149</f>
        <v>0</v>
      </c>
      <c r="G149" s="152"/>
    </row>
    <row r="150" spans="1:7" ht="12.7">
      <c r="A150" s="212"/>
      <c r="B150" s="194"/>
      <c r="C150" s="191"/>
      <c r="D150" s="205"/>
      <c r="E150" s="323"/>
      <c r="F150" s="211"/>
      <c r="G150" s="152"/>
    </row>
    <row r="151" spans="1:7" ht="12.7">
      <c r="A151" s="187" t="s">
        <v>1336</v>
      </c>
      <c r="B151" s="207" t="s">
        <v>1441</v>
      </c>
      <c r="C151" s="189"/>
      <c r="D151" s="190"/>
      <c r="E151" s="317"/>
      <c r="F151" s="192">
        <f>SUM(F152:F156)</f>
        <v>0</v>
      </c>
      <c r="G151" s="152"/>
    </row>
    <row r="152" spans="1:7" ht="50.7">
      <c r="A152" s="193" t="s">
        <v>1507</v>
      </c>
      <c r="B152" s="194" t="s">
        <v>1443</v>
      </c>
      <c r="C152" s="191" t="s">
        <v>1236</v>
      </c>
      <c r="D152" s="202">
        <v>1</v>
      </c>
      <c r="E152" s="324"/>
      <c r="F152" s="204">
        <f t="shared" ref="F152" si="20">E152*D152</f>
        <v>0</v>
      </c>
      <c r="G152" s="152"/>
    </row>
    <row r="153" spans="1:7" ht="25.35">
      <c r="A153" s="193" t="s">
        <v>1508</v>
      </c>
      <c r="B153" s="197" t="s">
        <v>1445</v>
      </c>
      <c r="C153" s="198" t="s">
        <v>6</v>
      </c>
      <c r="D153" s="199">
        <v>4</v>
      </c>
      <c r="E153" s="319"/>
      <c r="F153" s="200">
        <f>D153*E153</f>
        <v>0</v>
      </c>
      <c r="G153" s="152"/>
    </row>
    <row r="154" spans="1:7" ht="25.35">
      <c r="A154" s="193" t="s">
        <v>1509</v>
      </c>
      <c r="B154" s="194" t="s">
        <v>1447</v>
      </c>
      <c r="C154" s="191" t="s">
        <v>1236</v>
      </c>
      <c r="D154" s="202">
        <v>1</v>
      </c>
      <c r="E154" s="324"/>
      <c r="F154" s="204">
        <f t="shared" ref="F154:F156" si="21">E154*D154</f>
        <v>0</v>
      </c>
      <c r="G154" s="152"/>
    </row>
    <row r="155" spans="1:7" ht="50.7">
      <c r="A155" s="193" t="s">
        <v>1510</v>
      </c>
      <c r="B155" s="194" t="s">
        <v>1449</v>
      </c>
      <c r="C155" s="191" t="s">
        <v>1236</v>
      </c>
      <c r="D155" s="202">
        <v>1</v>
      </c>
      <c r="E155" s="324"/>
      <c r="F155" s="204">
        <f t="shared" si="21"/>
        <v>0</v>
      </c>
      <c r="G155" s="152"/>
    </row>
    <row r="156" spans="1:7" ht="12.7">
      <c r="A156" s="193" t="s">
        <v>1511</v>
      </c>
      <c r="B156" s="194" t="s">
        <v>1451</v>
      </c>
      <c r="C156" s="191" t="s">
        <v>1236</v>
      </c>
      <c r="D156" s="202">
        <v>1</v>
      </c>
      <c r="E156" s="324"/>
      <c r="F156" s="204">
        <f t="shared" si="21"/>
        <v>0</v>
      </c>
      <c r="G156" s="152"/>
    </row>
    <row r="157" spans="1:7" ht="13.7">
      <c r="A157" s="216"/>
      <c r="B157" s="217"/>
      <c r="C157" s="218"/>
      <c r="D157" s="219"/>
      <c r="E157" s="327"/>
      <c r="F157" s="221"/>
      <c r="G157" s="152"/>
    </row>
    <row r="158" spans="1:7" ht="15.95" customHeight="1">
      <c r="E158" s="325"/>
    </row>
    <row r="159" spans="1:7" ht="15.35">
      <c r="A159" s="165" t="s">
        <v>1338</v>
      </c>
      <c r="B159" s="164" t="s">
        <v>1339</v>
      </c>
      <c r="E159" s="325"/>
      <c r="F159" s="182"/>
    </row>
    <row r="160" spans="1:7" ht="12.7">
      <c r="B160" s="181"/>
      <c r="E160" s="325"/>
      <c r="F160" s="182"/>
    </row>
    <row r="161" spans="1:7" ht="12.7">
      <c r="A161" s="183" t="s">
        <v>1355</v>
      </c>
      <c r="B161" s="184" t="s">
        <v>1356</v>
      </c>
      <c r="C161" s="184" t="s">
        <v>855</v>
      </c>
      <c r="D161" s="185" t="s">
        <v>1232</v>
      </c>
      <c r="E161" s="326"/>
      <c r="F161" s="186" t="s">
        <v>1358</v>
      </c>
    </row>
    <row r="162" spans="1:7" s="208" customFormat="1" ht="12.7">
      <c r="A162" s="187" t="s">
        <v>1340</v>
      </c>
      <c r="B162" s="188" t="s">
        <v>1359</v>
      </c>
      <c r="C162" s="189"/>
      <c r="D162" s="190"/>
      <c r="E162" s="317"/>
      <c r="F162" s="192">
        <f>SUM(F163:F182)</f>
        <v>0</v>
      </c>
      <c r="G162" s="222"/>
    </row>
    <row r="163" spans="1:7" s="208" customFormat="1" ht="190">
      <c r="A163" s="193" t="s">
        <v>1512</v>
      </c>
      <c r="B163" s="194" t="s">
        <v>1513</v>
      </c>
      <c r="C163" s="191" t="s">
        <v>6</v>
      </c>
      <c r="D163" s="202">
        <v>1</v>
      </c>
      <c r="E163" s="320"/>
      <c r="F163" s="203">
        <f>E163*D163</f>
        <v>0</v>
      </c>
      <c r="G163" s="222"/>
    </row>
    <row r="164" spans="1:7" s="208" customFormat="1" ht="114">
      <c r="A164" s="193" t="s">
        <v>1514</v>
      </c>
      <c r="B164" s="197" t="s">
        <v>1363</v>
      </c>
      <c r="C164" s="198" t="s">
        <v>6</v>
      </c>
      <c r="D164" s="199">
        <v>1</v>
      </c>
      <c r="E164" s="319"/>
      <c r="F164" s="200">
        <f>E164*D164</f>
        <v>0</v>
      </c>
      <c r="G164" s="222"/>
    </row>
    <row r="165" spans="1:7" s="208" customFormat="1" ht="38">
      <c r="A165" s="193" t="s">
        <v>1515</v>
      </c>
      <c r="B165" s="197" t="s">
        <v>1365</v>
      </c>
      <c r="C165" s="198" t="s">
        <v>6</v>
      </c>
      <c r="D165" s="201">
        <v>1</v>
      </c>
      <c r="E165" s="319"/>
      <c r="F165" s="200">
        <f>E165*D165</f>
        <v>0</v>
      </c>
      <c r="G165" s="222"/>
    </row>
    <row r="166" spans="1:7" s="208" customFormat="1" ht="139.35">
      <c r="A166" s="193" t="s">
        <v>1516</v>
      </c>
      <c r="B166" s="197" t="s">
        <v>1367</v>
      </c>
      <c r="C166" s="191" t="s">
        <v>6</v>
      </c>
      <c r="D166" s="202">
        <v>4</v>
      </c>
      <c r="E166" s="320"/>
      <c r="F166" s="203">
        <f>E166*D166</f>
        <v>0</v>
      </c>
      <c r="G166" s="222"/>
    </row>
    <row r="167" spans="1:7" s="208" customFormat="1" ht="25.35">
      <c r="A167" s="193" t="s">
        <v>1517</v>
      </c>
      <c r="B167" s="194" t="s">
        <v>1369</v>
      </c>
      <c r="C167" s="191" t="s">
        <v>6</v>
      </c>
      <c r="D167" s="202">
        <v>10</v>
      </c>
      <c r="E167" s="321"/>
      <c r="F167" s="204">
        <f t="shared" ref="F167" si="22">D167*E167</f>
        <v>0</v>
      </c>
      <c r="G167" s="222"/>
    </row>
    <row r="168" spans="1:7" s="222" customFormat="1" ht="38">
      <c r="A168" s="193" t="s">
        <v>1518</v>
      </c>
      <c r="B168" s="197" t="s">
        <v>1519</v>
      </c>
      <c r="C168" s="198" t="s">
        <v>6</v>
      </c>
      <c r="D168" s="199">
        <v>2</v>
      </c>
      <c r="E168" s="319"/>
      <c r="F168" s="200">
        <f>D168*E168</f>
        <v>0</v>
      </c>
    </row>
    <row r="169" spans="1:7" s="208" customFormat="1" ht="25.35">
      <c r="A169" s="193" t="s">
        <v>1520</v>
      </c>
      <c r="B169" s="194" t="s">
        <v>1371</v>
      </c>
      <c r="C169" s="191" t="s">
        <v>6</v>
      </c>
      <c r="D169" s="205">
        <v>6</v>
      </c>
      <c r="E169" s="321"/>
      <c r="F169" s="204">
        <f>E169*D169</f>
        <v>0</v>
      </c>
      <c r="G169" s="222"/>
    </row>
    <row r="170" spans="1:7" s="208" customFormat="1" ht="38">
      <c r="A170" s="193" t="s">
        <v>1521</v>
      </c>
      <c r="B170" s="147" t="s">
        <v>1373</v>
      </c>
      <c r="C170" s="191" t="s">
        <v>6</v>
      </c>
      <c r="D170" s="205">
        <v>2</v>
      </c>
      <c r="E170" s="322"/>
      <c r="F170" s="206">
        <f t="shared" ref="F170" si="23">D170*E170</f>
        <v>0</v>
      </c>
      <c r="G170" s="222"/>
    </row>
    <row r="171" spans="1:7" s="208" customFormat="1" ht="25.35">
      <c r="A171" s="193" t="s">
        <v>1522</v>
      </c>
      <c r="B171" s="194" t="s">
        <v>1523</v>
      </c>
      <c r="C171" s="191" t="s">
        <v>6</v>
      </c>
      <c r="D171" s="205">
        <v>2</v>
      </c>
      <c r="E171" s="320"/>
      <c r="F171" s="203">
        <f>E171*D171</f>
        <v>0</v>
      </c>
      <c r="G171" s="222"/>
    </row>
    <row r="172" spans="1:7" s="208" customFormat="1" ht="38">
      <c r="A172" s="193" t="s">
        <v>1524</v>
      </c>
      <c r="B172" s="194" t="s">
        <v>1377</v>
      </c>
      <c r="C172" s="191" t="s">
        <v>6</v>
      </c>
      <c r="D172" s="205">
        <v>2</v>
      </c>
      <c r="E172" s="321"/>
      <c r="F172" s="204">
        <f t="shared" ref="F172" si="24">E172*D172</f>
        <v>0</v>
      </c>
      <c r="G172" s="222"/>
    </row>
    <row r="173" spans="1:7" s="208" customFormat="1" ht="38">
      <c r="A173" s="193" t="s">
        <v>1525</v>
      </c>
      <c r="B173" s="194" t="s">
        <v>1379</v>
      </c>
      <c r="C173" s="191" t="s">
        <v>6</v>
      </c>
      <c r="D173" s="205">
        <v>2</v>
      </c>
      <c r="E173" s="321"/>
      <c r="F173" s="204">
        <f>E173*D173</f>
        <v>0</v>
      </c>
      <c r="G173" s="222"/>
    </row>
    <row r="174" spans="1:7" s="208" customFormat="1" ht="88.7">
      <c r="A174" s="193" t="s">
        <v>1526</v>
      </c>
      <c r="B174" s="223" t="s">
        <v>1527</v>
      </c>
      <c r="C174" s="224" t="s">
        <v>6</v>
      </c>
      <c r="D174" s="225">
        <v>2</v>
      </c>
      <c r="E174" s="328"/>
      <c r="F174" s="226">
        <f>E174*D174</f>
        <v>0</v>
      </c>
      <c r="G174" s="222"/>
    </row>
    <row r="175" spans="1:7" s="208" customFormat="1" ht="12.7">
      <c r="A175" s="193" t="s">
        <v>1528</v>
      </c>
      <c r="B175" s="194" t="s">
        <v>1529</v>
      </c>
      <c r="C175" s="191" t="s">
        <v>134</v>
      </c>
      <c r="D175" s="202">
        <v>260</v>
      </c>
      <c r="E175" s="321"/>
      <c r="F175" s="204">
        <f t="shared" ref="F175:F176" si="25">E175*D175</f>
        <v>0</v>
      </c>
      <c r="G175" s="222"/>
    </row>
    <row r="176" spans="1:7" s="208" customFormat="1" ht="12.7">
      <c r="A176" s="193" t="s">
        <v>1530</v>
      </c>
      <c r="B176" s="194" t="s">
        <v>1383</v>
      </c>
      <c r="C176" s="191" t="s">
        <v>134</v>
      </c>
      <c r="D176" s="202">
        <v>90</v>
      </c>
      <c r="E176" s="321"/>
      <c r="F176" s="204">
        <f t="shared" si="25"/>
        <v>0</v>
      </c>
      <c r="G176" s="222"/>
    </row>
    <row r="177" spans="1:7" s="208" customFormat="1" ht="12.7">
      <c r="A177" s="193" t="s">
        <v>1531</v>
      </c>
      <c r="B177" s="194" t="s">
        <v>1385</v>
      </c>
      <c r="C177" s="191" t="s">
        <v>134</v>
      </c>
      <c r="D177" s="202">
        <v>40</v>
      </c>
      <c r="E177" s="321"/>
      <c r="F177" s="204">
        <f>E177*D177</f>
        <v>0</v>
      </c>
      <c r="G177" s="222"/>
    </row>
    <row r="178" spans="1:7" s="208" customFormat="1" ht="12.7">
      <c r="A178" s="193" t="s">
        <v>1532</v>
      </c>
      <c r="B178" s="197" t="s">
        <v>1533</v>
      </c>
      <c r="C178" s="198" t="s">
        <v>134</v>
      </c>
      <c r="D178" s="199">
        <v>80</v>
      </c>
      <c r="E178" s="319"/>
      <c r="F178" s="200">
        <f t="shared" ref="F178:F180" si="26">E178*D178</f>
        <v>0</v>
      </c>
      <c r="G178" s="222"/>
    </row>
    <row r="179" spans="1:7" s="208" customFormat="1" ht="12.7">
      <c r="A179" s="193" t="s">
        <v>1534</v>
      </c>
      <c r="B179" s="197" t="s">
        <v>1387</v>
      </c>
      <c r="C179" s="198" t="s">
        <v>134</v>
      </c>
      <c r="D179" s="199">
        <v>260</v>
      </c>
      <c r="E179" s="319"/>
      <c r="F179" s="200">
        <f t="shared" si="26"/>
        <v>0</v>
      </c>
    </row>
    <row r="180" spans="1:7" s="208" customFormat="1" ht="12.7">
      <c r="A180" s="193" t="s">
        <v>1535</v>
      </c>
      <c r="B180" s="194" t="s">
        <v>1389</v>
      </c>
      <c r="C180" s="191" t="s">
        <v>134</v>
      </c>
      <c r="D180" s="202">
        <v>180</v>
      </c>
      <c r="E180" s="321"/>
      <c r="F180" s="204">
        <f t="shared" si="26"/>
        <v>0</v>
      </c>
    </row>
    <row r="181" spans="1:7" s="208" customFormat="1" ht="25.35">
      <c r="A181" s="193" t="s">
        <v>1536</v>
      </c>
      <c r="B181" s="194" t="s">
        <v>1391</v>
      </c>
      <c r="C181" s="191" t="s">
        <v>6</v>
      </c>
      <c r="D181" s="205">
        <v>2</v>
      </c>
      <c r="E181" s="321"/>
      <c r="F181" s="204">
        <f>E181*D181</f>
        <v>0</v>
      </c>
    </row>
    <row r="182" spans="1:7" s="208" customFormat="1" ht="38">
      <c r="A182" s="193" t="s">
        <v>1537</v>
      </c>
      <c r="B182" s="194" t="s">
        <v>1393</v>
      </c>
      <c r="C182" s="191" t="s">
        <v>6</v>
      </c>
      <c r="D182" s="205">
        <v>8</v>
      </c>
      <c r="E182" s="321"/>
      <c r="F182" s="204">
        <f t="shared" ref="F182" si="27">E182*D182</f>
        <v>0</v>
      </c>
    </row>
    <row r="183" spans="1:7" s="208" customFormat="1" ht="12.7">
      <c r="A183" s="212"/>
      <c r="B183" s="194"/>
      <c r="C183" s="191"/>
      <c r="D183" s="205"/>
      <c r="E183" s="321"/>
      <c r="F183" s="204"/>
    </row>
    <row r="184" spans="1:7" s="208" customFormat="1" ht="12.7">
      <c r="A184" s="187" t="s">
        <v>1341</v>
      </c>
      <c r="B184" s="207" t="s">
        <v>1394</v>
      </c>
      <c r="C184" s="189"/>
      <c r="D184" s="190"/>
      <c r="E184" s="317"/>
      <c r="F184" s="192">
        <f>SUM(F185:F201)</f>
        <v>0</v>
      </c>
    </row>
    <row r="185" spans="1:7" s="208" customFormat="1" ht="12.7">
      <c r="A185" s="193" t="s">
        <v>1538</v>
      </c>
      <c r="B185" s="194" t="s">
        <v>1396</v>
      </c>
      <c r="C185" s="191" t="s">
        <v>6</v>
      </c>
      <c r="D185" s="205">
        <v>1</v>
      </c>
      <c r="E185" s="320"/>
      <c r="F185" s="203">
        <f t="shared" ref="F185:F191" si="28">E185*D185</f>
        <v>0</v>
      </c>
    </row>
    <row r="186" spans="1:7" s="208" customFormat="1" ht="25.35">
      <c r="A186" s="193" t="s">
        <v>1539</v>
      </c>
      <c r="B186" s="197" t="s">
        <v>1398</v>
      </c>
      <c r="C186" s="198" t="s">
        <v>6</v>
      </c>
      <c r="D186" s="199">
        <v>1</v>
      </c>
      <c r="E186" s="319"/>
      <c r="F186" s="200">
        <f>E186*D186</f>
        <v>0</v>
      </c>
    </row>
    <row r="187" spans="1:7" s="208" customFormat="1" ht="38">
      <c r="A187" s="193" t="s">
        <v>1540</v>
      </c>
      <c r="B187" s="197" t="s">
        <v>1541</v>
      </c>
      <c r="C187" s="198" t="s">
        <v>1236</v>
      </c>
      <c r="D187" s="199">
        <v>1</v>
      </c>
      <c r="E187" s="319"/>
      <c r="F187" s="200">
        <f>E187*D187</f>
        <v>0</v>
      </c>
    </row>
    <row r="188" spans="1:7" s="208" customFormat="1" ht="25.35">
      <c r="A188" s="193" t="s">
        <v>1542</v>
      </c>
      <c r="B188" s="197" t="s">
        <v>1400</v>
      </c>
      <c r="C188" s="198" t="s">
        <v>6</v>
      </c>
      <c r="D188" s="199">
        <v>4</v>
      </c>
      <c r="E188" s="319"/>
      <c r="F188" s="200">
        <f t="shared" ref="F188" si="29">E188*D188</f>
        <v>0</v>
      </c>
    </row>
    <row r="189" spans="1:7" s="208" customFormat="1" ht="25.35">
      <c r="A189" s="193" t="s">
        <v>1543</v>
      </c>
      <c r="B189" s="194" t="s">
        <v>1402</v>
      </c>
      <c r="C189" s="191" t="s">
        <v>6</v>
      </c>
      <c r="D189" s="202">
        <v>6</v>
      </c>
      <c r="E189" s="321"/>
      <c r="F189" s="204">
        <f t="shared" si="28"/>
        <v>0</v>
      </c>
    </row>
    <row r="190" spans="1:7" s="208" customFormat="1" ht="25.35">
      <c r="A190" s="193" t="s">
        <v>1544</v>
      </c>
      <c r="B190" s="209" t="s">
        <v>1404</v>
      </c>
      <c r="C190" s="191" t="s">
        <v>6</v>
      </c>
      <c r="D190" s="202">
        <v>2</v>
      </c>
      <c r="E190" s="321"/>
      <c r="F190" s="204">
        <f t="shared" si="28"/>
        <v>0</v>
      </c>
    </row>
    <row r="191" spans="1:7" s="208" customFormat="1" ht="25.35">
      <c r="A191" s="193" t="s">
        <v>1545</v>
      </c>
      <c r="B191" s="194" t="s">
        <v>1486</v>
      </c>
      <c r="C191" s="191" t="s">
        <v>6</v>
      </c>
      <c r="D191" s="202">
        <v>2</v>
      </c>
      <c r="E191" s="320"/>
      <c r="F191" s="203">
        <f t="shared" si="28"/>
        <v>0</v>
      </c>
    </row>
    <row r="192" spans="1:7" s="208" customFormat="1" ht="25.35">
      <c r="A192" s="193" t="s">
        <v>1546</v>
      </c>
      <c r="B192" s="194" t="s">
        <v>1408</v>
      </c>
      <c r="C192" s="191" t="s">
        <v>6</v>
      </c>
      <c r="D192" s="202">
        <v>10</v>
      </c>
      <c r="E192" s="320"/>
      <c r="F192" s="203">
        <f>E192*D192</f>
        <v>0</v>
      </c>
    </row>
    <row r="193" spans="1:6" s="208" customFormat="1" ht="25.35">
      <c r="A193" s="193" t="s">
        <v>1547</v>
      </c>
      <c r="B193" s="194" t="s">
        <v>1410</v>
      </c>
      <c r="C193" s="191" t="s">
        <v>6</v>
      </c>
      <c r="D193" s="202">
        <v>2</v>
      </c>
      <c r="E193" s="320"/>
      <c r="F193" s="203">
        <f t="shared" ref="F193:F199" si="30">E193*D193</f>
        <v>0</v>
      </c>
    </row>
    <row r="194" spans="1:6" s="208" customFormat="1" ht="12.7">
      <c r="A194" s="193" t="s">
        <v>1548</v>
      </c>
      <c r="B194" s="197" t="s">
        <v>1549</v>
      </c>
      <c r="C194" s="198" t="s">
        <v>6</v>
      </c>
      <c r="D194" s="199">
        <v>2</v>
      </c>
      <c r="E194" s="319"/>
      <c r="F194" s="200">
        <f>E194*D194</f>
        <v>0</v>
      </c>
    </row>
    <row r="195" spans="1:6" s="208" customFormat="1" ht="25.35">
      <c r="A195" s="193" t="s">
        <v>1550</v>
      </c>
      <c r="B195" s="194" t="s">
        <v>1412</v>
      </c>
      <c r="C195" s="191" t="s">
        <v>6</v>
      </c>
      <c r="D195" s="202">
        <v>4</v>
      </c>
      <c r="E195" s="321"/>
      <c r="F195" s="204">
        <f t="shared" si="30"/>
        <v>0</v>
      </c>
    </row>
    <row r="196" spans="1:6" s="208" customFormat="1" ht="12.7">
      <c r="A196" s="193" t="s">
        <v>1551</v>
      </c>
      <c r="B196" s="194" t="s">
        <v>1414</v>
      </c>
      <c r="C196" s="191" t="s">
        <v>6</v>
      </c>
      <c r="D196" s="202">
        <v>8</v>
      </c>
      <c r="E196" s="320"/>
      <c r="F196" s="203">
        <f t="shared" si="30"/>
        <v>0</v>
      </c>
    </row>
    <row r="197" spans="1:6" s="208" customFormat="1" ht="12.7">
      <c r="A197" s="193" t="s">
        <v>1552</v>
      </c>
      <c r="B197" s="194" t="s">
        <v>1416</v>
      </c>
      <c r="C197" s="191" t="s">
        <v>134</v>
      </c>
      <c r="D197" s="202">
        <f>SUM(D175:D180)</f>
        <v>910</v>
      </c>
      <c r="E197" s="321"/>
      <c r="F197" s="204">
        <f t="shared" si="30"/>
        <v>0</v>
      </c>
    </row>
    <row r="198" spans="1:6" s="208" customFormat="1" ht="12.7">
      <c r="A198" s="193" t="s">
        <v>1553</v>
      </c>
      <c r="B198" s="194" t="s">
        <v>1418</v>
      </c>
      <c r="C198" s="191" t="s">
        <v>6</v>
      </c>
      <c r="D198" s="202">
        <v>1</v>
      </c>
      <c r="E198" s="320"/>
      <c r="F198" s="203">
        <f t="shared" si="30"/>
        <v>0</v>
      </c>
    </row>
    <row r="199" spans="1:6" s="208" customFormat="1" ht="25.35">
      <c r="A199" s="193" t="s">
        <v>1554</v>
      </c>
      <c r="B199" s="194" t="s">
        <v>1420</v>
      </c>
      <c r="C199" s="191" t="s">
        <v>6</v>
      </c>
      <c r="D199" s="202">
        <v>8</v>
      </c>
      <c r="E199" s="321"/>
      <c r="F199" s="204">
        <f t="shared" si="30"/>
        <v>0</v>
      </c>
    </row>
    <row r="200" spans="1:6" s="208" customFormat="1" ht="25.35">
      <c r="A200" s="193" t="s">
        <v>1555</v>
      </c>
      <c r="B200" s="194" t="s">
        <v>1422</v>
      </c>
      <c r="C200" s="191" t="s">
        <v>6</v>
      </c>
      <c r="D200" s="202">
        <v>2</v>
      </c>
      <c r="E200" s="321"/>
      <c r="F200" s="204">
        <f>E200*D200</f>
        <v>0</v>
      </c>
    </row>
    <row r="201" spans="1:6" s="208" customFormat="1" ht="12.7">
      <c r="A201" s="193" t="s">
        <v>1556</v>
      </c>
      <c r="B201" s="194" t="s">
        <v>1424</v>
      </c>
      <c r="C201" s="191" t="s">
        <v>1236</v>
      </c>
      <c r="D201" s="202">
        <v>1</v>
      </c>
      <c r="E201" s="321"/>
      <c r="F201" s="204">
        <f>E201*D201</f>
        <v>0</v>
      </c>
    </row>
    <row r="202" spans="1:6" s="208" customFormat="1" ht="12.7">
      <c r="A202" s="193"/>
      <c r="B202" s="194"/>
      <c r="C202" s="191"/>
      <c r="D202" s="202"/>
      <c r="E202" s="321"/>
      <c r="F202" s="204"/>
    </row>
    <row r="203" spans="1:6" s="208" customFormat="1" ht="12.7">
      <c r="A203" s="187" t="s">
        <v>1342</v>
      </c>
      <c r="B203" s="207" t="s">
        <v>1426</v>
      </c>
      <c r="C203" s="189"/>
      <c r="D203" s="190"/>
      <c r="E203" s="317"/>
      <c r="F203" s="192">
        <f>SUM(F204:F209)</f>
        <v>0</v>
      </c>
    </row>
    <row r="204" spans="1:6" s="208" customFormat="1" ht="101.35">
      <c r="A204" s="193" t="s">
        <v>1557</v>
      </c>
      <c r="B204" s="210" t="s">
        <v>1428</v>
      </c>
      <c r="C204" s="191" t="s">
        <v>6</v>
      </c>
      <c r="D204" s="202">
        <v>1</v>
      </c>
      <c r="E204" s="321"/>
      <c r="F204" s="204">
        <f>E204*D204</f>
        <v>0</v>
      </c>
    </row>
    <row r="205" spans="1:6" s="208" customFormat="1" ht="63.35">
      <c r="A205" s="193" t="s">
        <v>1558</v>
      </c>
      <c r="B205" s="210" t="s">
        <v>1498</v>
      </c>
      <c r="C205" s="191" t="s">
        <v>6</v>
      </c>
      <c r="D205" s="202">
        <v>6</v>
      </c>
      <c r="E205" s="323"/>
      <c r="F205" s="211">
        <f t="shared" ref="F205:F206" si="31">E205*D205</f>
        <v>0</v>
      </c>
    </row>
    <row r="206" spans="1:6" s="208" customFormat="1" ht="76">
      <c r="A206" s="193" t="s">
        <v>1559</v>
      </c>
      <c r="B206" s="210" t="s">
        <v>1500</v>
      </c>
      <c r="C206" s="191" t="s">
        <v>6</v>
      </c>
      <c r="D206" s="205">
        <v>2</v>
      </c>
      <c r="E206" s="321"/>
      <c r="F206" s="204">
        <f t="shared" si="31"/>
        <v>0</v>
      </c>
    </row>
    <row r="207" spans="1:6" s="208" customFormat="1" ht="76">
      <c r="A207" s="193" t="s">
        <v>1560</v>
      </c>
      <c r="B207" s="194" t="s">
        <v>1436</v>
      </c>
      <c r="C207" s="191" t="s">
        <v>134</v>
      </c>
      <c r="D207" s="205">
        <v>40</v>
      </c>
      <c r="E207" s="321"/>
      <c r="F207" s="211">
        <f>E207*D207</f>
        <v>0</v>
      </c>
    </row>
    <row r="208" spans="1:6" s="208" customFormat="1" ht="25.35">
      <c r="A208" s="193" t="s">
        <v>1561</v>
      </c>
      <c r="B208" s="194" t="s">
        <v>1438</v>
      </c>
      <c r="C208" s="191" t="s">
        <v>134</v>
      </c>
      <c r="D208" s="205">
        <v>200</v>
      </c>
      <c r="E208" s="321"/>
      <c r="F208" s="204">
        <f t="shared" ref="F208" si="32">E208*D208</f>
        <v>0</v>
      </c>
    </row>
    <row r="209" spans="1:7" s="208" customFormat="1" ht="25.35">
      <c r="A209" s="193" t="s">
        <v>1562</v>
      </c>
      <c r="B209" s="210" t="s">
        <v>1440</v>
      </c>
      <c r="C209" s="191" t="s">
        <v>134</v>
      </c>
      <c r="D209" s="205">
        <v>90</v>
      </c>
      <c r="E209" s="323"/>
      <c r="F209" s="211">
        <f>E209*D209</f>
        <v>0</v>
      </c>
    </row>
    <row r="210" spans="1:7" s="208" customFormat="1" ht="12.7">
      <c r="A210" s="212"/>
      <c r="B210" s="194"/>
      <c r="C210" s="191"/>
      <c r="D210" s="205"/>
      <c r="E210" s="323"/>
      <c r="F210" s="211"/>
    </row>
    <row r="211" spans="1:7" s="208" customFormat="1" ht="12.7">
      <c r="A211" s="187" t="s">
        <v>1343</v>
      </c>
      <c r="B211" s="207" t="s">
        <v>1441</v>
      </c>
      <c r="C211" s="189"/>
      <c r="D211" s="190"/>
      <c r="E211" s="317"/>
      <c r="F211" s="192">
        <f>SUM(F212:F216)</f>
        <v>0</v>
      </c>
    </row>
    <row r="212" spans="1:7" s="208" customFormat="1" ht="50.7">
      <c r="A212" s="193" t="s">
        <v>1563</v>
      </c>
      <c r="B212" s="194" t="s">
        <v>1443</v>
      </c>
      <c r="C212" s="191" t="s">
        <v>1236</v>
      </c>
      <c r="D212" s="202">
        <v>1</v>
      </c>
      <c r="E212" s="324"/>
      <c r="F212" s="204">
        <f t="shared" ref="F212" si="33">E212*D212</f>
        <v>0</v>
      </c>
    </row>
    <row r="213" spans="1:7" s="208" customFormat="1" ht="25.35">
      <c r="A213" s="193" t="s">
        <v>1564</v>
      </c>
      <c r="B213" s="197" t="s">
        <v>1445</v>
      </c>
      <c r="C213" s="198" t="s">
        <v>6</v>
      </c>
      <c r="D213" s="199">
        <v>4</v>
      </c>
      <c r="E213" s="319"/>
      <c r="F213" s="200">
        <f>D213*E213</f>
        <v>0</v>
      </c>
    </row>
    <row r="214" spans="1:7" s="208" customFormat="1" ht="25.35">
      <c r="A214" s="193" t="s">
        <v>1565</v>
      </c>
      <c r="B214" s="194" t="s">
        <v>1447</v>
      </c>
      <c r="C214" s="191" t="s">
        <v>1236</v>
      </c>
      <c r="D214" s="202">
        <v>1</v>
      </c>
      <c r="E214" s="324"/>
      <c r="F214" s="204">
        <f t="shared" ref="F214:F216" si="34">E214*D214</f>
        <v>0</v>
      </c>
    </row>
    <row r="215" spans="1:7" s="208" customFormat="1" ht="50.7">
      <c r="A215" s="193" t="s">
        <v>1566</v>
      </c>
      <c r="B215" s="194" t="s">
        <v>1449</v>
      </c>
      <c r="C215" s="191" t="s">
        <v>1236</v>
      </c>
      <c r="D215" s="202">
        <v>1</v>
      </c>
      <c r="E215" s="324"/>
      <c r="F215" s="204">
        <f t="shared" si="34"/>
        <v>0</v>
      </c>
    </row>
    <row r="216" spans="1:7" s="208" customFormat="1" ht="12.7">
      <c r="A216" s="193" t="s">
        <v>1567</v>
      </c>
      <c r="B216" s="194" t="s">
        <v>1451</v>
      </c>
      <c r="C216" s="191" t="s">
        <v>1236</v>
      </c>
      <c r="D216" s="202">
        <v>1</v>
      </c>
      <c r="E216" s="324"/>
      <c r="F216" s="204">
        <f t="shared" si="34"/>
        <v>0</v>
      </c>
    </row>
    <row r="217" spans="1:7" s="208" customFormat="1" ht="12.7">
      <c r="A217" s="193"/>
      <c r="B217" s="194"/>
      <c r="C217" s="191"/>
      <c r="D217" s="202"/>
      <c r="E217" s="324"/>
      <c r="F217" s="204"/>
    </row>
    <row r="218" spans="1:7" s="208" customFormat="1" ht="12.7">
      <c r="A218" s="193"/>
      <c r="B218" s="194"/>
      <c r="C218" s="191"/>
      <c r="D218" s="202"/>
      <c r="E218" s="324"/>
      <c r="F218" s="204"/>
    </row>
    <row r="219" spans="1:7" ht="13.7">
      <c r="A219" s="165" t="s">
        <v>1345</v>
      </c>
      <c r="B219" s="166" t="s">
        <v>1568</v>
      </c>
      <c r="E219" s="325"/>
      <c r="F219" s="182"/>
    </row>
    <row r="220" spans="1:7" ht="12.7">
      <c r="B220" s="181"/>
      <c r="E220" s="325"/>
      <c r="F220" s="182"/>
    </row>
    <row r="221" spans="1:7" ht="12.7">
      <c r="A221" s="183" t="s">
        <v>1355</v>
      </c>
      <c r="B221" s="184" t="s">
        <v>1356</v>
      </c>
      <c r="C221" s="184" t="s">
        <v>855</v>
      </c>
      <c r="D221" s="185" t="s">
        <v>1232</v>
      </c>
      <c r="E221" s="326"/>
      <c r="F221" s="186" t="s">
        <v>1358</v>
      </c>
    </row>
    <row r="222" spans="1:7" s="208" customFormat="1" ht="12.7">
      <c r="A222" s="187" t="s">
        <v>1347</v>
      </c>
      <c r="B222" s="188" t="s">
        <v>1359</v>
      </c>
      <c r="C222" s="189"/>
      <c r="D222" s="190"/>
      <c r="E222" s="317"/>
      <c r="F222" s="192">
        <f>SUM(F223:F239)</f>
        <v>0</v>
      </c>
      <c r="G222" s="222"/>
    </row>
    <row r="223" spans="1:7" s="208" customFormat="1" ht="190">
      <c r="A223" s="193" t="s">
        <v>1569</v>
      </c>
      <c r="B223" s="194" t="s">
        <v>1453</v>
      </c>
      <c r="C223" s="191" t="s">
        <v>6</v>
      </c>
      <c r="D223" s="202">
        <v>1</v>
      </c>
      <c r="E223" s="320"/>
      <c r="F223" s="203">
        <f>E223*D223</f>
        <v>0</v>
      </c>
      <c r="G223" s="222"/>
    </row>
    <row r="224" spans="1:7" s="208" customFormat="1" ht="114">
      <c r="A224" s="193" t="s">
        <v>1570</v>
      </c>
      <c r="B224" s="197" t="s">
        <v>1363</v>
      </c>
      <c r="C224" s="198" t="s">
        <v>6</v>
      </c>
      <c r="D224" s="199">
        <v>1</v>
      </c>
      <c r="E224" s="319"/>
      <c r="F224" s="200">
        <f>E224*D224</f>
        <v>0</v>
      </c>
      <c r="G224" s="222"/>
    </row>
    <row r="225" spans="1:7" s="208" customFormat="1" ht="38">
      <c r="A225" s="193" t="s">
        <v>1571</v>
      </c>
      <c r="B225" s="197" t="s">
        <v>1365</v>
      </c>
      <c r="C225" s="198" t="s">
        <v>6</v>
      </c>
      <c r="D225" s="201">
        <v>1</v>
      </c>
      <c r="E225" s="319"/>
      <c r="F225" s="200">
        <f>E225*D225</f>
        <v>0</v>
      </c>
      <c r="G225" s="222"/>
    </row>
    <row r="226" spans="1:7" s="208" customFormat="1" ht="139.35">
      <c r="A226" s="193" t="s">
        <v>1572</v>
      </c>
      <c r="B226" s="197" t="s">
        <v>1367</v>
      </c>
      <c r="C226" s="191" t="s">
        <v>6</v>
      </c>
      <c r="D226" s="202">
        <v>4</v>
      </c>
      <c r="E226" s="320"/>
      <c r="F226" s="203">
        <f>E226*D226</f>
        <v>0</v>
      </c>
      <c r="G226" s="222"/>
    </row>
    <row r="227" spans="1:7" s="208" customFormat="1" ht="25.35">
      <c r="A227" s="193" t="s">
        <v>1573</v>
      </c>
      <c r="B227" s="194" t="s">
        <v>1369</v>
      </c>
      <c r="C227" s="191" t="s">
        <v>6</v>
      </c>
      <c r="D227" s="202">
        <v>7</v>
      </c>
      <c r="E227" s="321"/>
      <c r="F227" s="204">
        <f t="shared" ref="F227:F228" si="35">D227*E227</f>
        <v>0</v>
      </c>
      <c r="G227" s="222"/>
    </row>
    <row r="228" spans="1:7" s="208" customFormat="1" ht="38">
      <c r="A228" s="193" t="s">
        <v>1574</v>
      </c>
      <c r="B228" s="194" t="s">
        <v>1461</v>
      </c>
      <c r="C228" s="191" t="s">
        <v>6</v>
      </c>
      <c r="D228" s="202">
        <v>1</v>
      </c>
      <c r="E228" s="321"/>
      <c r="F228" s="204">
        <f t="shared" si="35"/>
        <v>0</v>
      </c>
      <c r="G228" s="222"/>
    </row>
    <row r="229" spans="1:7" s="208" customFormat="1" ht="25.35">
      <c r="A229" s="193" t="s">
        <v>1575</v>
      </c>
      <c r="B229" s="194" t="s">
        <v>1371</v>
      </c>
      <c r="C229" s="191" t="s">
        <v>6</v>
      </c>
      <c r="D229" s="205">
        <v>1</v>
      </c>
      <c r="E229" s="321"/>
      <c r="F229" s="204">
        <f>E229*D229</f>
        <v>0</v>
      </c>
      <c r="G229" s="222"/>
    </row>
    <row r="230" spans="1:7" s="208" customFormat="1" ht="25.35">
      <c r="A230" s="193" t="s">
        <v>1576</v>
      </c>
      <c r="B230" s="194" t="s">
        <v>1577</v>
      </c>
      <c r="C230" s="191" t="s">
        <v>6</v>
      </c>
      <c r="D230" s="205">
        <v>2</v>
      </c>
      <c r="E230" s="320"/>
      <c r="F230" s="203">
        <f>E230*D230</f>
        <v>0</v>
      </c>
      <c r="G230" s="222"/>
    </row>
    <row r="231" spans="1:7" s="208" customFormat="1" ht="38">
      <c r="A231" s="193" t="s">
        <v>1578</v>
      </c>
      <c r="B231" s="194" t="s">
        <v>1377</v>
      </c>
      <c r="C231" s="191" t="s">
        <v>6</v>
      </c>
      <c r="D231" s="205">
        <v>2</v>
      </c>
      <c r="E231" s="321"/>
      <c r="F231" s="204">
        <f t="shared" ref="F231" si="36">E231*D231</f>
        <v>0</v>
      </c>
      <c r="G231" s="222"/>
    </row>
    <row r="232" spans="1:7" s="208" customFormat="1" ht="38">
      <c r="A232" s="193" t="s">
        <v>1579</v>
      </c>
      <c r="B232" s="194" t="s">
        <v>1379</v>
      </c>
      <c r="C232" s="191" t="s">
        <v>6</v>
      </c>
      <c r="D232" s="205">
        <v>2</v>
      </c>
      <c r="E232" s="321"/>
      <c r="F232" s="204">
        <f>E232*D232</f>
        <v>0</v>
      </c>
      <c r="G232" s="222"/>
    </row>
    <row r="233" spans="1:7" s="208" customFormat="1" ht="12.7">
      <c r="A233" s="193" t="s">
        <v>1580</v>
      </c>
      <c r="B233" s="194" t="s">
        <v>1381</v>
      </c>
      <c r="C233" s="191" t="s">
        <v>134</v>
      </c>
      <c r="D233" s="202">
        <v>150</v>
      </c>
      <c r="E233" s="321"/>
      <c r="F233" s="204">
        <f t="shared" ref="F233:F234" si="37">E233*D233</f>
        <v>0</v>
      </c>
      <c r="G233" s="222"/>
    </row>
    <row r="234" spans="1:7" s="208" customFormat="1" ht="12.7">
      <c r="A234" s="193" t="s">
        <v>1581</v>
      </c>
      <c r="B234" s="194" t="s">
        <v>1383</v>
      </c>
      <c r="C234" s="191" t="s">
        <v>134</v>
      </c>
      <c r="D234" s="202">
        <v>80</v>
      </c>
      <c r="E234" s="321"/>
      <c r="F234" s="204">
        <f t="shared" si="37"/>
        <v>0</v>
      </c>
      <c r="G234" s="222"/>
    </row>
    <row r="235" spans="1:7" s="208" customFormat="1" ht="12.7">
      <c r="A235" s="193" t="s">
        <v>1582</v>
      </c>
      <c r="B235" s="194" t="s">
        <v>1385</v>
      </c>
      <c r="C235" s="191" t="s">
        <v>134</v>
      </c>
      <c r="D235" s="202">
        <v>20</v>
      </c>
      <c r="E235" s="321"/>
      <c r="F235" s="204">
        <f>E235*D235</f>
        <v>0</v>
      </c>
      <c r="G235" s="222"/>
    </row>
    <row r="236" spans="1:7" s="208" customFormat="1" ht="12.7">
      <c r="A236" s="193" t="s">
        <v>1583</v>
      </c>
      <c r="B236" s="197" t="s">
        <v>1387</v>
      </c>
      <c r="C236" s="198" t="s">
        <v>134</v>
      </c>
      <c r="D236" s="199">
        <v>170</v>
      </c>
      <c r="E236" s="319"/>
      <c r="F236" s="200">
        <f t="shared" ref="F236:F237" si="38">E236*D236</f>
        <v>0</v>
      </c>
    </row>
    <row r="237" spans="1:7" s="208" customFormat="1" ht="12.7">
      <c r="A237" s="193" t="s">
        <v>1584</v>
      </c>
      <c r="B237" s="194" t="s">
        <v>1389</v>
      </c>
      <c r="C237" s="191" t="s">
        <v>134</v>
      </c>
      <c r="D237" s="202">
        <v>180</v>
      </c>
      <c r="E237" s="321"/>
      <c r="F237" s="204">
        <f t="shared" si="38"/>
        <v>0</v>
      </c>
    </row>
    <row r="238" spans="1:7" s="208" customFormat="1" ht="25.35">
      <c r="A238" s="193" t="s">
        <v>1585</v>
      </c>
      <c r="B238" s="194" t="s">
        <v>1391</v>
      </c>
      <c r="C238" s="191" t="s">
        <v>6</v>
      </c>
      <c r="D238" s="205">
        <v>2</v>
      </c>
      <c r="E238" s="321"/>
      <c r="F238" s="204">
        <f>E238*D238</f>
        <v>0</v>
      </c>
    </row>
    <row r="239" spans="1:7" s="208" customFormat="1" ht="38">
      <c r="A239" s="193" t="s">
        <v>1586</v>
      </c>
      <c r="B239" s="194" t="s">
        <v>1393</v>
      </c>
      <c r="C239" s="191" t="s">
        <v>6</v>
      </c>
      <c r="D239" s="205">
        <v>4</v>
      </c>
      <c r="E239" s="321"/>
      <c r="F239" s="204">
        <f t="shared" ref="F239" si="39">E239*D239</f>
        <v>0</v>
      </c>
    </row>
    <row r="240" spans="1:7" s="208" customFormat="1" ht="12.7">
      <c r="A240" s="212"/>
      <c r="B240" s="194"/>
      <c r="C240" s="191"/>
      <c r="D240" s="205"/>
      <c r="E240" s="321"/>
      <c r="F240" s="204"/>
    </row>
    <row r="241" spans="1:6" s="208" customFormat="1" ht="12.7">
      <c r="A241" s="187" t="s">
        <v>1348</v>
      </c>
      <c r="B241" s="207" t="s">
        <v>1394</v>
      </c>
      <c r="C241" s="189"/>
      <c r="D241" s="190"/>
      <c r="E241" s="317"/>
      <c r="F241" s="192">
        <f>SUM(F242:F255)</f>
        <v>0</v>
      </c>
    </row>
    <row r="242" spans="1:6" s="208" customFormat="1" ht="12.7">
      <c r="A242" s="193" t="s">
        <v>1587</v>
      </c>
      <c r="B242" s="194" t="s">
        <v>1396</v>
      </c>
      <c r="C242" s="191" t="s">
        <v>6</v>
      </c>
      <c r="D242" s="205">
        <v>1</v>
      </c>
      <c r="E242" s="320"/>
      <c r="F242" s="203">
        <f t="shared" ref="F242" si="40">E242*D242</f>
        <v>0</v>
      </c>
    </row>
    <row r="243" spans="1:6" s="208" customFormat="1" ht="25.35">
      <c r="A243" s="193" t="s">
        <v>1588</v>
      </c>
      <c r="B243" s="197" t="s">
        <v>1398</v>
      </c>
      <c r="C243" s="198" t="s">
        <v>6</v>
      </c>
      <c r="D243" s="199">
        <v>1</v>
      </c>
      <c r="E243" s="319"/>
      <c r="F243" s="200">
        <f>E243*D243</f>
        <v>0</v>
      </c>
    </row>
    <row r="244" spans="1:6" s="208" customFormat="1" ht="25.35">
      <c r="A244" s="193" t="s">
        <v>1589</v>
      </c>
      <c r="B244" s="197" t="s">
        <v>1400</v>
      </c>
      <c r="C244" s="198" t="s">
        <v>6</v>
      </c>
      <c r="D244" s="199">
        <v>4</v>
      </c>
      <c r="E244" s="319"/>
      <c r="F244" s="200">
        <f t="shared" ref="F244:F246" si="41">E244*D244</f>
        <v>0</v>
      </c>
    </row>
    <row r="245" spans="1:6" s="208" customFormat="1" ht="25.35">
      <c r="A245" s="193" t="s">
        <v>1590</v>
      </c>
      <c r="B245" s="194" t="s">
        <v>1402</v>
      </c>
      <c r="C245" s="191" t="s">
        <v>6</v>
      </c>
      <c r="D245" s="202">
        <v>1</v>
      </c>
      <c r="E245" s="321"/>
      <c r="F245" s="204">
        <f t="shared" si="41"/>
        <v>0</v>
      </c>
    </row>
    <row r="246" spans="1:6" s="208" customFormat="1" ht="25.35">
      <c r="A246" s="193" t="s">
        <v>1591</v>
      </c>
      <c r="B246" s="194" t="s">
        <v>1486</v>
      </c>
      <c r="C246" s="191" t="s">
        <v>6</v>
      </c>
      <c r="D246" s="202">
        <v>2</v>
      </c>
      <c r="E246" s="320"/>
      <c r="F246" s="203">
        <f t="shared" si="41"/>
        <v>0</v>
      </c>
    </row>
    <row r="247" spans="1:6" s="208" customFormat="1" ht="25.35">
      <c r="A247" s="193" t="s">
        <v>1592</v>
      </c>
      <c r="B247" s="194" t="s">
        <v>1408</v>
      </c>
      <c r="C247" s="191" t="s">
        <v>6</v>
      </c>
      <c r="D247" s="202">
        <v>6</v>
      </c>
      <c r="E247" s="320"/>
      <c r="F247" s="203">
        <f>E247*D247</f>
        <v>0</v>
      </c>
    </row>
    <row r="248" spans="1:6" s="208" customFormat="1" ht="25.35">
      <c r="A248" s="193" t="s">
        <v>1593</v>
      </c>
      <c r="B248" s="194" t="s">
        <v>1410</v>
      </c>
      <c r="C248" s="191" t="s">
        <v>6</v>
      </c>
      <c r="D248" s="202">
        <v>2</v>
      </c>
      <c r="E248" s="320"/>
      <c r="F248" s="203">
        <f t="shared" ref="F248:F253" si="42">E248*D248</f>
        <v>0</v>
      </c>
    </row>
    <row r="249" spans="1:6" s="208" customFormat="1" ht="25.35">
      <c r="A249" s="193" t="s">
        <v>1594</v>
      </c>
      <c r="B249" s="194" t="s">
        <v>1412</v>
      </c>
      <c r="C249" s="191" t="s">
        <v>6</v>
      </c>
      <c r="D249" s="202">
        <v>4</v>
      </c>
      <c r="E249" s="321"/>
      <c r="F249" s="204">
        <f t="shared" si="42"/>
        <v>0</v>
      </c>
    </row>
    <row r="250" spans="1:6" s="208" customFormat="1" ht="12.7">
      <c r="A250" s="193" t="s">
        <v>1595</v>
      </c>
      <c r="B250" s="194" t="s">
        <v>1414</v>
      </c>
      <c r="C250" s="191" t="s">
        <v>6</v>
      </c>
      <c r="D250" s="202">
        <v>3</v>
      </c>
      <c r="E250" s="320"/>
      <c r="F250" s="203">
        <f t="shared" si="42"/>
        <v>0</v>
      </c>
    </row>
    <row r="251" spans="1:6" s="208" customFormat="1" ht="12.7">
      <c r="A251" s="193" t="s">
        <v>1596</v>
      </c>
      <c r="B251" s="194" t="s">
        <v>1416</v>
      </c>
      <c r="C251" s="191" t="s">
        <v>134</v>
      </c>
      <c r="D251" s="202">
        <f>SUM(D233:D237)</f>
        <v>600</v>
      </c>
      <c r="E251" s="321"/>
      <c r="F251" s="204">
        <f t="shared" si="42"/>
        <v>0</v>
      </c>
    </row>
    <row r="252" spans="1:6" s="208" customFormat="1" ht="12.7">
      <c r="A252" s="193" t="s">
        <v>1597</v>
      </c>
      <c r="B252" s="194" t="s">
        <v>1418</v>
      </c>
      <c r="C252" s="191" t="s">
        <v>6</v>
      </c>
      <c r="D252" s="202">
        <v>1</v>
      </c>
      <c r="E252" s="320"/>
      <c r="F252" s="203">
        <f t="shared" si="42"/>
        <v>0</v>
      </c>
    </row>
    <row r="253" spans="1:6" s="208" customFormat="1" ht="25.35">
      <c r="A253" s="193" t="s">
        <v>1598</v>
      </c>
      <c r="B253" s="194" t="s">
        <v>1420</v>
      </c>
      <c r="C253" s="191" t="s">
        <v>6</v>
      </c>
      <c r="D253" s="202">
        <v>4</v>
      </c>
      <c r="E253" s="321"/>
      <c r="F253" s="204">
        <f t="shared" si="42"/>
        <v>0</v>
      </c>
    </row>
    <row r="254" spans="1:6" s="208" customFormat="1" ht="25.35">
      <c r="A254" s="193" t="s">
        <v>1599</v>
      </c>
      <c r="B254" s="194" t="s">
        <v>1422</v>
      </c>
      <c r="C254" s="191" t="s">
        <v>6</v>
      </c>
      <c r="D254" s="202">
        <v>2</v>
      </c>
      <c r="E254" s="321"/>
      <c r="F254" s="204">
        <f>E254*D254</f>
        <v>0</v>
      </c>
    </row>
    <row r="255" spans="1:6" s="208" customFormat="1" ht="12.7">
      <c r="A255" s="193" t="s">
        <v>1600</v>
      </c>
      <c r="B255" s="194" t="s">
        <v>1424</v>
      </c>
      <c r="C255" s="191" t="s">
        <v>1236</v>
      </c>
      <c r="D255" s="202">
        <v>1</v>
      </c>
      <c r="E255" s="321"/>
      <c r="F255" s="204">
        <f>E255*D255</f>
        <v>0</v>
      </c>
    </row>
    <row r="256" spans="1:6" s="208" customFormat="1" ht="12.7">
      <c r="A256" s="187" t="s">
        <v>1349</v>
      </c>
      <c r="B256" s="207" t="s">
        <v>1426</v>
      </c>
      <c r="C256" s="189"/>
      <c r="D256" s="190"/>
      <c r="E256" s="317"/>
      <c r="F256" s="192">
        <f>SUM(F257:F263)</f>
        <v>0</v>
      </c>
    </row>
    <row r="257" spans="1:7" s="208" customFormat="1" ht="101.35">
      <c r="A257" s="193" t="s">
        <v>1601</v>
      </c>
      <c r="B257" s="210" t="s">
        <v>1428</v>
      </c>
      <c r="C257" s="191" t="s">
        <v>6</v>
      </c>
      <c r="D257" s="202">
        <v>1</v>
      </c>
      <c r="E257" s="321"/>
      <c r="F257" s="204">
        <f>E257*D257</f>
        <v>0</v>
      </c>
    </row>
    <row r="258" spans="1:7" s="208" customFormat="1" ht="63.35">
      <c r="A258" s="193" t="s">
        <v>1602</v>
      </c>
      <c r="B258" s="210" t="s">
        <v>1498</v>
      </c>
      <c r="C258" s="191" t="s">
        <v>6</v>
      </c>
      <c r="D258" s="202">
        <v>1</v>
      </c>
      <c r="E258" s="323"/>
      <c r="F258" s="211">
        <f t="shared" ref="F258:F259" si="43">E258*D258</f>
        <v>0</v>
      </c>
    </row>
    <row r="259" spans="1:7" s="208" customFormat="1" ht="76">
      <c r="A259" s="193" t="s">
        <v>1603</v>
      </c>
      <c r="B259" s="210" t="s">
        <v>1500</v>
      </c>
      <c r="C259" s="191" t="s">
        <v>6</v>
      </c>
      <c r="D259" s="205">
        <v>2</v>
      </c>
      <c r="E259" s="321"/>
      <c r="F259" s="204">
        <f t="shared" si="43"/>
        <v>0</v>
      </c>
    </row>
    <row r="260" spans="1:7" s="208" customFormat="1" ht="76">
      <c r="A260" s="193" t="s">
        <v>1604</v>
      </c>
      <c r="B260" s="194" t="s">
        <v>1436</v>
      </c>
      <c r="C260" s="191" t="s">
        <v>134</v>
      </c>
      <c r="D260" s="205">
        <v>20</v>
      </c>
      <c r="E260" s="321"/>
      <c r="F260" s="211">
        <f>E260*D260</f>
        <v>0</v>
      </c>
    </row>
    <row r="261" spans="1:7" s="208" customFormat="1" ht="25.35">
      <c r="A261" s="193" t="s">
        <v>1605</v>
      </c>
      <c r="B261" s="194" t="s">
        <v>1438</v>
      </c>
      <c r="C261" s="191" t="s">
        <v>134</v>
      </c>
      <c r="D261" s="205">
        <v>160</v>
      </c>
      <c r="E261" s="321"/>
      <c r="F261" s="204">
        <f t="shared" ref="F261:F262" si="44">E261*D261</f>
        <v>0</v>
      </c>
    </row>
    <row r="262" spans="1:7" s="208" customFormat="1" ht="50.7">
      <c r="A262" s="193" t="s">
        <v>1606</v>
      </c>
      <c r="B262" s="197" t="s">
        <v>1505</v>
      </c>
      <c r="C262" s="198" t="s">
        <v>6</v>
      </c>
      <c r="D262" s="199">
        <v>1</v>
      </c>
      <c r="E262" s="319"/>
      <c r="F262" s="200">
        <f t="shared" si="44"/>
        <v>0</v>
      </c>
    </row>
    <row r="263" spans="1:7" s="208" customFormat="1" ht="25.35">
      <c r="A263" s="193" t="s">
        <v>1607</v>
      </c>
      <c r="B263" s="210" t="s">
        <v>1440</v>
      </c>
      <c r="C263" s="191" t="s">
        <v>134</v>
      </c>
      <c r="D263" s="205">
        <v>40</v>
      </c>
      <c r="E263" s="323"/>
      <c r="F263" s="211">
        <f>E263*D263</f>
        <v>0</v>
      </c>
    </row>
    <row r="264" spans="1:7" s="208" customFormat="1" ht="12.7">
      <c r="A264" s="212"/>
      <c r="B264" s="194"/>
      <c r="C264" s="191"/>
      <c r="D264" s="205"/>
      <c r="E264" s="323"/>
      <c r="F264" s="211"/>
    </row>
    <row r="265" spans="1:7" s="208" customFormat="1" ht="12.7">
      <c r="A265" s="187" t="s">
        <v>1350</v>
      </c>
      <c r="B265" s="207" t="s">
        <v>1441</v>
      </c>
      <c r="C265" s="189"/>
      <c r="D265" s="190"/>
      <c r="E265" s="317"/>
      <c r="F265" s="192">
        <f>SUM(F266:F270)</f>
        <v>0</v>
      </c>
    </row>
    <row r="266" spans="1:7" s="208" customFormat="1" ht="50.7">
      <c r="A266" s="193" t="s">
        <v>1608</v>
      </c>
      <c r="B266" s="194" t="s">
        <v>1443</v>
      </c>
      <c r="C266" s="191" t="s">
        <v>1236</v>
      </c>
      <c r="D266" s="202">
        <v>1</v>
      </c>
      <c r="E266" s="324"/>
      <c r="F266" s="204">
        <f t="shared" ref="F266" si="45">E266*D266</f>
        <v>0</v>
      </c>
    </row>
    <row r="267" spans="1:7" s="208" customFormat="1" ht="25.35">
      <c r="A267" s="193" t="s">
        <v>1609</v>
      </c>
      <c r="B267" s="197" t="s">
        <v>1445</v>
      </c>
      <c r="C267" s="198" t="s">
        <v>6</v>
      </c>
      <c r="D267" s="199">
        <v>4</v>
      </c>
      <c r="E267" s="319"/>
      <c r="F267" s="200">
        <f>D267*E267</f>
        <v>0</v>
      </c>
    </row>
    <row r="268" spans="1:7" s="208" customFormat="1" ht="25.35">
      <c r="A268" s="193" t="s">
        <v>1610</v>
      </c>
      <c r="B268" s="194" t="s">
        <v>1447</v>
      </c>
      <c r="C268" s="191" t="s">
        <v>1236</v>
      </c>
      <c r="D268" s="202">
        <v>1</v>
      </c>
      <c r="E268" s="324"/>
      <c r="F268" s="204">
        <f t="shared" ref="F268:F270" si="46">E268*D268</f>
        <v>0</v>
      </c>
    </row>
    <row r="269" spans="1:7" s="208" customFormat="1" ht="50.7">
      <c r="A269" s="193" t="s">
        <v>1611</v>
      </c>
      <c r="B269" s="194" t="s">
        <v>1449</v>
      </c>
      <c r="C269" s="191" t="s">
        <v>1236</v>
      </c>
      <c r="D269" s="202">
        <v>1</v>
      </c>
      <c r="E269" s="324"/>
      <c r="F269" s="204">
        <f t="shared" si="46"/>
        <v>0</v>
      </c>
    </row>
    <row r="270" spans="1:7" s="208" customFormat="1" ht="12.7">
      <c r="A270" s="193" t="s">
        <v>1612</v>
      </c>
      <c r="B270" s="194" t="s">
        <v>1451</v>
      </c>
      <c r="C270" s="191" t="s">
        <v>1236</v>
      </c>
      <c r="D270" s="202">
        <v>1</v>
      </c>
      <c r="E270" s="324"/>
      <c r="F270" s="204">
        <f t="shared" si="46"/>
        <v>0</v>
      </c>
    </row>
    <row r="271" spans="1:7" ht="13.7">
      <c r="A271" s="216"/>
      <c r="B271" s="217"/>
      <c r="C271" s="218"/>
      <c r="D271" s="219"/>
      <c r="E271" s="220"/>
      <c r="F271" s="221"/>
      <c r="G271" s="15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workbookViewId="0">
      <selection activeCell="H13" sqref="H13"/>
    </sheetView>
  </sheetViews>
  <sheetFormatPr defaultRowHeight="12.7"/>
  <cols>
    <col min="2" max="2" width="38.29296875" customWidth="1"/>
  </cols>
  <sheetData>
    <row r="1" spans="1:6">
      <c r="A1" s="40" t="s">
        <v>103</v>
      </c>
      <c r="B1" s="39" t="s">
        <v>18</v>
      </c>
      <c r="C1" s="32"/>
      <c r="D1" s="33"/>
      <c r="E1" s="33"/>
      <c r="F1" s="45"/>
    </row>
    <row r="2" spans="1:6">
      <c r="A2" s="48"/>
      <c r="B2" s="38"/>
      <c r="C2" s="38"/>
      <c r="D2" s="45"/>
      <c r="E2" s="45" t="s">
        <v>37</v>
      </c>
      <c r="F2" s="45"/>
    </row>
    <row r="3" spans="1:6">
      <c r="A3" s="48"/>
      <c r="B3" s="38" t="s">
        <v>20</v>
      </c>
      <c r="C3" s="38"/>
      <c r="D3" s="45"/>
      <c r="E3" s="45" t="s">
        <v>37</v>
      </c>
      <c r="F3" s="45"/>
    </row>
    <row r="4" spans="1:6">
      <c r="A4" s="48" t="s">
        <v>104</v>
      </c>
      <c r="B4" s="38" t="s">
        <v>24</v>
      </c>
      <c r="C4" s="38"/>
      <c r="D4" s="45"/>
      <c r="E4" s="45" t="s">
        <v>37</v>
      </c>
      <c r="F4" s="45"/>
    </row>
    <row r="5" spans="1:6">
      <c r="A5" s="48"/>
      <c r="B5" s="38" t="s">
        <v>25</v>
      </c>
      <c r="C5" s="38" t="s">
        <v>21</v>
      </c>
      <c r="D5" s="45">
        <f>5+5+20+20+5+20+25+20+15+20+15+15+20+20</f>
        <v>225</v>
      </c>
      <c r="E5" s="284"/>
      <c r="F5" s="45">
        <f>D5*E5</f>
        <v>0</v>
      </c>
    </row>
    <row r="6" spans="1:6">
      <c r="A6" s="48"/>
      <c r="B6" s="38" t="s">
        <v>26</v>
      </c>
      <c r="C6" s="38" t="s">
        <v>21</v>
      </c>
      <c r="D6" s="45">
        <f>5+5+15+15+5+15+20+15+10+15+10+10+15+15</f>
        <v>170</v>
      </c>
      <c r="E6" s="284"/>
      <c r="F6" s="45">
        <f>D6*E6</f>
        <v>0</v>
      </c>
    </row>
    <row r="7" spans="1:6">
      <c r="A7" s="48"/>
      <c r="B7" s="38" t="s">
        <v>1651</v>
      </c>
      <c r="C7" s="38" t="s">
        <v>21</v>
      </c>
      <c r="D7" s="45">
        <f>36+30+42+30</f>
        <v>138</v>
      </c>
      <c r="E7" s="284"/>
      <c r="F7" s="45">
        <f>D7*E7</f>
        <v>0</v>
      </c>
    </row>
    <row r="8" spans="1:6" s="31" customFormat="1">
      <c r="A8" s="48"/>
      <c r="B8" s="38"/>
      <c r="C8" s="38"/>
      <c r="D8" s="45"/>
      <c r="E8" s="284"/>
      <c r="F8" s="45"/>
    </row>
    <row r="9" spans="1:6">
      <c r="A9" s="48"/>
      <c r="B9" s="38" t="s">
        <v>35</v>
      </c>
      <c r="C9" s="38"/>
      <c r="D9" s="45"/>
      <c r="E9" s="284"/>
      <c r="F9" s="45"/>
    </row>
    <row r="10" spans="1:6">
      <c r="A10" s="48" t="s">
        <v>105</v>
      </c>
      <c r="B10" s="53" t="s">
        <v>36</v>
      </c>
      <c r="C10" s="53" t="s">
        <v>6</v>
      </c>
      <c r="D10" s="54">
        <v>1</v>
      </c>
      <c r="E10" s="284"/>
      <c r="F10" s="54">
        <f>D10*E10</f>
        <v>0</v>
      </c>
    </row>
    <row r="11" spans="1:6">
      <c r="A11" s="48"/>
      <c r="B11" s="53"/>
      <c r="C11" s="53"/>
      <c r="D11" s="54"/>
      <c r="E11" s="284"/>
      <c r="F11" s="54"/>
    </row>
    <row r="12" spans="1:6">
      <c r="A12" s="48"/>
      <c r="B12" s="53"/>
      <c r="C12" s="53"/>
      <c r="D12" s="54"/>
      <c r="E12" s="284"/>
      <c r="F12" s="54"/>
    </row>
    <row r="13" spans="1:6">
      <c r="A13" s="48"/>
      <c r="B13" s="53" t="s">
        <v>23</v>
      </c>
      <c r="C13" s="53"/>
      <c r="D13" s="54"/>
      <c r="E13" s="284"/>
      <c r="F13" s="54"/>
    </row>
    <row r="14" spans="1:6" ht="63.35">
      <c r="A14" s="269" t="s">
        <v>107</v>
      </c>
      <c r="B14" s="329" t="s">
        <v>1661</v>
      </c>
      <c r="C14" s="53" t="s">
        <v>6</v>
      </c>
      <c r="D14" s="54">
        <v>1</v>
      </c>
      <c r="E14" s="284"/>
      <c r="F14" s="54">
        <f>D14*E14</f>
        <v>0</v>
      </c>
    </row>
    <row r="15" spans="1:6">
      <c r="A15" s="48"/>
      <c r="B15" s="53"/>
      <c r="C15" s="135"/>
      <c r="D15" s="135"/>
      <c r="E15" s="285"/>
      <c r="F15" s="135"/>
    </row>
    <row r="16" spans="1:6">
      <c r="A16" s="48"/>
      <c r="B16" s="135"/>
      <c r="C16" s="53"/>
      <c r="D16" s="54"/>
      <c r="E16" s="284"/>
      <c r="F16" s="54"/>
    </row>
    <row r="17" spans="1:6">
      <c r="A17" s="48"/>
      <c r="B17" s="135"/>
      <c r="C17" s="53"/>
      <c r="D17" s="54"/>
      <c r="E17" s="284"/>
      <c r="F17" s="54"/>
    </row>
    <row r="18" spans="1:6" s="31" customFormat="1">
      <c r="A18" s="48"/>
      <c r="B18" s="53" t="s">
        <v>31</v>
      </c>
      <c r="C18" s="53"/>
      <c r="D18" s="54"/>
      <c r="E18" s="284"/>
      <c r="F18" s="54"/>
    </row>
    <row r="19" spans="1:6">
      <c r="A19" s="48" t="s">
        <v>108</v>
      </c>
      <c r="B19" s="53" t="s">
        <v>22</v>
      </c>
      <c r="C19" s="53"/>
      <c r="D19" s="54"/>
      <c r="E19" s="284"/>
      <c r="F19" s="54"/>
    </row>
    <row r="20" spans="1:6">
      <c r="A20" s="48"/>
      <c r="B20" s="53" t="s">
        <v>32</v>
      </c>
      <c r="C20" s="53" t="s">
        <v>6</v>
      </c>
      <c r="D20" s="54">
        <v>1</v>
      </c>
      <c r="E20" s="284"/>
      <c r="F20" s="54">
        <f>D20*E20</f>
        <v>0</v>
      </c>
    </row>
    <row r="21" spans="1:6">
      <c r="A21" s="48"/>
      <c r="B21" s="38"/>
      <c r="C21" s="38"/>
      <c r="D21" s="45"/>
      <c r="E21" s="284"/>
      <c r="F21" s="45"/>
    </row>
    <row r="22" spans="1:6">
      <c r="A22" s="48"/>
      <c r="B22" s="38"/>
      <c r="C22" s="38"/>
      <c r="D22" s="45"/>
      <c r="E22" s="284"/>
      <c r="F22" s="45"/>
    </row>
    <row r="23" spans="1:6">
      <c r="A23" s="48"/>
      <c r="B23" s="38"/>
      <c r="C23" s="38"/>
      <c r="D23" s="45"/>
      <c r="E23" s="284"/>
      <c r="F23" s="45"/>
    </row>
    <row r="24" spans="1:6">
      <c r="A24" s="48"/>
      <c r="B24" s="38" t="s">
        <v>123</v>
      </c>
      <c r="C24" s="38"/>
      <c r="D24" s="45"/>
      <c r="E24" s="284"/>
      <c r="F24" s="45"/>
    </row>
    <row r="25" spans="1:6">
      <c r="A25" s="48" t="s">
        <v>124</v>
      </c>
      <c r="B25" s="38" t="s">
        <v>1654</v>
      </c>
      <c r="C25" s="38" t="s">
        <v>6</v>
      </c>
      <c r="D25" s="45">
        <v>1</v>
      </c>
      <c r="E25" s="284"/>
      <c r="F25" s="45">
        <f>D25*E25</f>
        <v>0</v>
      </c>
    </row>
    <row r="26" spans="1:6" s="31" customFormat="1">
      <c r="A26" s="48"/>
      <c r="B26" s="38" t="s">
        <v>1655</v>
      </c>
      <c r="C26" s="38"/>
      <c r="D26" s="45"/>
      <c r="E26" s="45"/>
      <c r="F26" s="45"/>
    </row>
    <row r="27" spans="1:6" ht="13" thickBot="1">
      <c r="A27" s="48"/>
      <c r="B27" s="38" t="s">
        <v>1656</v>
      </c>
      <c r="C27" s="38"/>
      <c r="D27" s="45"/>
      <c r="E27" s="45"/>
      <c r="F27" s="45"/>
    </row>
    <row r="28" spans="1:6" ht="13" thickBot="1">
      <c r="A28" s="48"/>
      <c r="B28" s="43" t="s">
        <v>19</v>
      </c>
      <c r="C28" s="41"/>
      <c r="D28" s="42"/>
      <c r="E28" s="42"/>
      <c r="F28" s="44">
        <f>SUM(F1:F25)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"/>
  <dimension ref="A1:F168"/>
  <sheetViews>
    <sheetView view="pageBreakPreview" topLeftCell="A109" zoomScaleNormal="100" workbookViewId="0">
      <selection activeCell="B29" sqref="B29"/>
    </sheetView>
  </sheetViews>
  <sheetFormatPr defaultColWidth="9.1171875" defaultRowHeight="12.7"/>
  <cols>
    <col min="1" max="1" width="6.1171875" style="3" customWidth="1"/>
    <col min="2" max="2" width="31.703125" style="1" customWidth="1"/>
    <col min="3" max="3" width="9.1171875" style="1"/>
    <col min="4" max="5" width="13.29296875" style="2" customWidth="1"/>
    <col min="6" max="6" width="13.703125" style="2" customWidth="1"/>
    <col min="7" max="16384" width="9.1171875" style="4"/>
  </cols>
  <sheetData>
    <row r="1" spans="1:6">
      <c r="B1" s="8" t="s">
        <v>120</v>
      </c>
    </row>
    <row r="2" spans="1:6">
      <c r="B2" s="8" t="s">
        <v>121</v>
      </c>
    </row>
    <row r="3" spans="1:6">
      <c r="B3" s="49" t="s">
        <v>676</v>
      </c>
      <c r="C3" s="18"/>
      <c r="D3" s="19"/>
    </row>
    <row r="4" spans="1:6">
      <c r="B4" s="8"/>
    </row>
    <row r="5" spans="1:6">
      <c r="B5" s="8"/>
    </row>
    <row r="6" spans="1:6">
      <c r="A6" s="9" t="s">
        <v>0</v>
      </c>
      <c r="B6" s="8" t="s">
        <v>3</v>
      </c>
    </row>
    <row r="7" spans="1:6">
      <c r="A7" s="17"/>
      <c r="B7" s="7"/>
      <c r="C7" s="7"/>
      <c r="D7" s="14"/>
      <c r="E7" s="14"/>
      <c r="F7" s="14"/>
    </row>
    <row r="8" spans="1:6">
      <c r="A8" s="17"/>
      <c r="B8" s="7" t="s">
        <v>109</v>
      </c>
      <c r="C8" s="7"/>
      <c r="D8" s="14"/>
      <c r="E8" s="14"/>
      <c r="F8" s="14"/>
    </row>
    <row r="9" spans="1:6">
      <c r="A9" s="17" t="s">
        <v>77</v>
      </c>
      <c r="B9" s="7" t="s">
        <v>33</v>
      </c>
      <c r="C9" s="7"/>
      <c r="D9" s="14"/>
      <c r="E9" s="14"/>
      <c r="F9" s="14"/>
    </row>
    <row r="10" spans="1:6">
      <c r="A10" s="17"/>
      <c r="B10" s="7" t="s">
        <v>72</v>
      </c>
      <c r="C10" s="7"/>
      <c r="D10" s="14"/>
      <c r="E10" s="14"/>
      <c r="F10" s="14"/>
    </row>
    <row r="11" spans="1:6">
      <c r="A11" s="17"/>
      <c r="B11" s="7" t="s">
        <v>110</v>
      </c>
      <c r="C11" s="7" t="s">
        <v>34</v>
      </c>
      <c r="D11" s="14">
        <v>2.2000000000000002</v>
      </c>
      <c r="E11" s="284"/>
      <c r="F11" s="14">
        <f>D11*E11</f>
        <v>0</v>
      </c>
    </row>
    <row r="12" spans="1:6">
      <c r="A12" s="17"/>
      <c r="B12" s="7"/>
      <c r="C12" s="7"/>
      <c r="D12" s="14"/>
      <c r="E12" s="284"/>
      <c r="F12" s="14"/>
    </row>
    <row r="13" spans="1:6">
      <c r="A13" s="17"/>
      <c r="B13" s="7" t="s">
        <v>117</v>
      </c>
      <c r="C13" s="7"/>
      <c r="D13" s="14"/>
      <c r="E13" s="284"/>
      <c r="F13" s="14"/>
    </row>
    <row r="14" spans="1:6">
      <c r="A14" s="17" t="s">
        <v>85</v>
      </c>
      <c r="B14" s="7" t="s">
        <v>118</v>
      </c>
      <c r="C14" s="7"/>
      <c r="D14" s="14"/>
      <c r="E14" s="284"/>
      <c r="F14" s="14"/>
    </row>
    <row r="15" spans="1:6">
      <c r="A15" s="17"/>
      <c r="B15" s="7" t="s">
        <v>119</v>
      </c>
      <c r="C15" s="7" t="s">
        <v>34</v>
      </c>
      <c r="D15" s="14">
        <v>0.02</v>
      </c>
      <c r="E15" s="284"/>
      <c r="F15" s="14">
        <f>D15*E15</f>
        <v>0</v>
      </c>
    </row>
    <row r="16" spans="1:6">
      <c r="A16" s="17"/>
      <c r="B16" s="7"/>
      <c r="C16" s="7"/>
      <c r="D16" s="14"/>
      <c r="E16" s="284"/>
      <c r="F16" s="14"/>
    </row>
    <row r="17" spans="1:6">
      <c r="A17" s="17"/>
      <c r="B17" s="7" t="s">
        <v>111</v>
      </c>
      <c r="C17" s="7"/>
      <c r="D17" s="14"/>
      <c r="E17" s="284"/>
      <c r="F17" s="14"/>
    </row>
    <row r="18" spans="1:6">
      <c r="A18" s="17" t="s">
        <v>86</v>
      </c>
      <c r="B18" s="7" t="s">
        <v>5</v>
      </c>
      <c r="C18" s="7"/>
      <c r="D18" s="14"/>
      <c r="E18" s="284"/>
      <c r="F18" s="14"/>
    </row>
    <row r="19" spans="1:6">
      <c r="A19" s="17"/>
      <c r="B19" s="7" t="s">
        <v>73</v>
      </c>
      <c r="C19" s="7"/>
      <c r="D19" s="14"/>
      <c r="E19" s="284"/>
      <c r="F19" s="14"/>
    </row>
    <row r="20" spans="1:6">
      <c r="A20" s="17"/>
      <c r="B20" s="7" t="s">
        <v>110</v>
      </c>
      <c r="C20" s="7" t="s">
        <v>6</v>
      </c>
      <c r="D20" s="14">
        <v>110</v>
      </c>
      <c r="E20" s="284"/>
      <c r="F20" s="14">
        <f>D20*E20</f>
        <v>0</v>
      </c>
    </row>
    <row r="21" spans="1:6">
      <c r="A21" s="17"/>
      <c r="B21" s="7"/>
      <c r="C21" s="7"/>
      <c r="D21" s="14"/>
      <c r="E21" s="284"/>
      <c r="F21" s="14"/>
    </row>
    <row r="22" spans="1:6">
      <c r="A22" s="17"/>
      <c r="B22" s="7" t="s">
        <v>74</v>
      </c>
      <c r="C22" s="7"/>
      <c r="D22" s="14"/>
      <c r="E22" s="284"/>
      <c r="F22" s="14"/>
    </row>
    <row r="23" spans="1:6">
      <c r="A23" s="17" t="s">
        <v>87</v>
      </c>
      <c r="B23" s="7" t="s">
        <v>75</v>
      </c>
      <c r="C23" s="7"/>
      <c r="D23" s="14"/>
      <c r="E23" s="284"/>
      <c r="F23" s="14"/>
    </row>
    <row r="24" spans="1:6">
      <c r="A24" s="17"/>
      <c r="B24" s="7" t="s">
        <v>76</v>
      </c>
      <c r="C24" s="7" t="s">
        <v>6</v>
      </c>
      <c r="D24" s="14">
        <v>6</v>
      </c>
      <c r="E24" s="284"/>
      <c r="F24" s="14">
        <f>D24*E24</f>
        <v>0</v>
      </c>
    </row>
    <row r="25" spans="1:6">
      <c r="A25" s="17"/>
      <c r="B25" s="7"/>
      <c r="C25" s="7"/>
      <c r="D25" s="14"/>
      <c r="E25" s="284"/>
      <c r="F25" s="14"/>
    </row>
    <row r="26" spans="1:6">
      <c r="A26" s="17"/>
      <c r="B26" s="7" t="s">
        <v>69</v>
      </c>
      <c r="C26" s="7"/>
      <c r="D26" s="14"/>
      <c r="E26" s="284"/>
      <c r="F26" s="14"/>
    </row>
    <row r="27" spans="1:6">
      <c r="A27" s="17" t="s">
        <v>88</v>
      </c>
      <c r="B27" s="7" t="s">
        <v>70</v>
      </c>
      <c r="C27" s="7" t="s">
        <v>6</v>
      </c>
      <c r="D27" s="14">
        <v>57</v>
      </c>
      <c r="E27" s="284"/>
      <c r="F27" s="14">
        <f>D27*E27</f>
        <v>0</v>
      </c>
    </row>
    <row r="28" spans="1:6">
      <c r="A28" s="17"/>
      <c r="B28" s="7"/>
      <c r="C28" s="7"/>
      <c r="D28" s="14"/>
      <c r="E28" s="284"/>
      <c r="F28" s="14"/>
    </row>
    <row r="29" spans="1:6">
      <c r="A29" s="17"/>
      <c r="B29" s="7" t="s">
        <v>8</v>
      </c>
      <c r="C29" s="7"/>
      <c r="D29" s="14"/>
      <c r="E29" s="284"/>
      <c r="F29" s="14"/>
    </row>
    <row r="30" spans="1:6" ht="116.25" customHeight="1">
      <c r="A30" s="270" t="s">
        <v>89</v>
      </c>
      <c r="B30" s="329" t="s">
        <v>1647</v>
      </c>
      <c r="C30" s="53"/>
      <c r="D30" s="54"/>
      <c r="E30" s="284"/>
      <c r="F30" s="54"/>
    </row>
    <row r="31" spans="1:6">
      <c r="A31" s="52"/>
      <c r="B31" s="53" t="s">
        <v>1648</v>
      </c>
      <c r="C31" s="53"/>
      <c r="D31" s="54"/>
      <c r="E31" s="284"/>
      <c r="F31" s="54"/>
    </row>
    <row r="32" spans="1:6" ht="50.7">
      <c r="A32" s="52"/>
      <c r="B32" s="330" t="s">
        <v>1646</v>
      </c>
      <c r="C32" s="53" t="s">
        <v>865</v>
      </c>
      <c r="D32" s="54"/>
      <c r="E32" s="284"/>
      <c r="F32" s="54">
        <v>6300</v>
      </c>
    </row>
    <row r="33" spans="1:6">
      <c r="A33" s="17"/>
      <c r="B33" s="7"/>
      <c r="C33" s="7"/>
      <c r="D33" s="14"/>
      <c r="E33" s="284"/>
      <c r="F33" s="14"/>
    </row>
    <row r="34" spans="1:6">
      <c r="A34" s="17"/>
      <c r="B34" s="7" t="s">
        <v>46</v>
      </c>
      <c r="C34" s="7"/>
      <c r="D34" s="14"/>
      <c r="E34" s="284"/>
      <c r="F34" s="14"/>
    </row>
    <row r="35" spans="1:6">
      <c r="A35" s="17" t="s">
        <v>90</v>
      </c>
      <c r="B35" s="7" t="s">
        <v>47</v>
      </c>
      <c r="C35" s="7"/>
      <c r="D35" s="14"/>
      <c r="E35" s="284"/>
      <c r="F35" s="14"/>
    </row>
    <row r="36" spans="1:6">
      <c r="A36" s="17"/>
      <c r="B36" s="7" t="s">
        <v>48</v>
      </c>
      <c r="C36" s="7" t="s">
        <v>6</v>
      </c>
      <c r="D36" s="14">
        <v>1</v>
      </c>
      <c r="E36" s="284"/>
      <c r="F36" s="14">
        <f>D36*E36</f>
        <v>0</v>
      </c>
    </row>
    <row r="37" spans="1:6">
      <c r="A37" s="17"/>
      <c r="B37" s="7"/>
      <c r="C37" s="7"/>
      <c r="D37" s="14"/>
      <c r="E37" s="284"/>
      <c r="F37" s="14"/>
    </row>
    <row r="38" spans="1:6">
      <c r="A38" s="17"/>
      <c r="B38" s="7" t="s">
        <v>49</v>
      </c>
      <c r="C38" s="7"/>
      <c r="D38" s="14"/>
      <c r="E38" s="284"/>
      <c r="F38" s="14"/>
    </row>
    <row r="39" spans="1:6">
      <c r="A39" s="17" t="s">
        <v>91</v>
      </c>
      <c r="B39" s="7" t="s">
        <v>50</v>
      </c>
      <c r="C39" s="7"/>
      <c r="D39" s="14"/>
      <c r="E39" s="284"/>
      <c r="F39" s="14"/>
    </row>
    <row r="40" spans="1:6">
      <c r="A40" s="17"/>
      <c r="B40" s="7" t="s">
        <v>51</v>
      </c>
      <c r="C40" s="7" t="s">
        <v>6</v>
      </c>
      <c r="D40" s="14">
        <v>1</v>
      </c>
      <c r="E40" s="284"/>
      <c r="F40" s="14">
        <f>D40*E40</f>
        <v>0</v>
      </c>
    </row>
    <row r="41" spans="1:6" s="35" customFormat="1">
      <c r="A41" s="48"/>
      <c r="B41" s="38"/>
      <c r="C41" s="38"/>
      <c r="D41" s="45"/>
      <c r="E41" s="284"/>
      <c r="F41" s="45"/>
    </row>
    <row r="42" spans="1:6" s="35" customFormat="1">
      <c r="A42" s="48"/>
      <c r="B42" s="38"/>
      <c r="C42" s="38"/>
      <c r="D42" s="45"/>
      <c r="E42" s="284"/>
      <c r="F42" s="45"/>
    </row>
    <row r="43" spans="1:6" s="35" customFormat="1">
      <c r="A43" s="48"/>
      <c r="B43" s="38"/>
      <c r="C43" s="38"/>
      <c r="D43" s="45"/>
      <c r="E43" s="284"/>
      <c r="F43" s="45"/>
    </row>
    <row r="44" spans="1:6" s="35" customFormat="1">
      <c r="A44" s="48"/>
      <c r="B44" s="38"/>
      <c r="C44" s="38"/>
      <c r="D44" s="45"/>
      <c r="E44" s="284"/>
      <c r="F44" s="45"/>
    </row>
    <row r="45" spans="1:6" ht="13" thickBot="1">
      <c r="A45" s="9"/>
      <c r="B45" s="8"/>
      <c r="E45" s="51"/>
    </row>
    <row r="46" spans="1:6" ht="13" thickBot="1">
      <c r="A46" s="9"/>
      <c r="B46" s="12" t="s">
        <v>4</v>
      </c>
      <c r="C46" s="10"/>
      <c r="D46" s="11"/>
      <c r="E46" s="286"/>
      <c r="F46" s="13">
        <f>SUM(F6:F45)</f>
        <v>6300</v>
      </c>
    </row>
    <row r="47" spans="1:6">
      <c r="A47" s="9"/>
      <c r="B47" s="7"/>
      <c r="E47" s="51"/>
      <c r="F47" s="14"/>
    </row>
    <row r="48" spans="1:6">
      <c r="A48" s="9" t="s">
        <v>92</v>
      </c>
      <c r="B48" s="8" t="s">
        <v>9</v>
      </c>
      <c r="E48" s="51"/>
      <c r="F48" s="14"/>
    </row>
    <row r="49" spans="1:6">
      <c r="A49" s="9"/>
      <c r="B49" s="8"/>
      <c r="E49" s="51"/>
      <c r="F49" s="14"/>
    </row>
    <row r="50" spans="1:6">
      <c r="A50" s="17"/>
      <c r="B50" s="7" t="s">
        <v>52</v>
      </c>
      <c r="C50" s="7"/>
      <c r="D50" s="14"/>
      <c r="E50" s="284"/>
      <c r="F50" s="14"/>
    </row>
    <row r="51" spans="1:6">
      <c r="A51" s="17" t="s">
        <v>93</v>
      </c>
      <c r="B51" s="7" t="s">
        <v>53</v>
      </c>
      <c r="C51" s="7"/>
      <c r="D51" s="14"/>
      <c r="E51" s="284"/>
      <c r="F51" s="14"/>
    </row>
    <row r="52" spans="1:6">
      <c r="A52" s="17"/>
      <c r="B52" s="7" t="s">
        <v>54</v>
      </c>
      <c r="C52" s="7" t="s">
        <v>11</v>
      </c>
      <c r="D52" s="14">
        <v>2200</v>
      </c>
      <c r="E52" s="284"/>
      <c r="F52" s="14">
        <f>D52*E52</f>
        <v>0</v>
      </c>
    </row>
    <row r="53" spans="1:6">
      <c r="A53" s="17"/>
      <c r="B53" s="7"/>
      <c r="C53" s="7"/>
      <c r="D53" s="14"/>
      <c r="E53" s="284"/>
      <c r="F53" s="14"/>
    </row>
    <row r="54" spans="1:6">
      <c r="A54" s="17"/>
      <c r="B54" s="7" t="s">
        <v>28</v>
      </c>
      <c r="C54" s="7"/>
      <c r="D54" s="14"/>
      <c r="E54" s="284"/>
      <c r="F54" s="14"/>
    </row>
    <row r="55" spans="1:6">
      <c r="A55" s="17" t="s">
        <v>42</v>
      </c>
      <c r="B55" s="7" t="s">
        <v>29</v>
      </c>
      <c r="C55" s="7"/>
      <c r="D55" s="14"/>
      <c r="E55" s="284"/>
      <c r="F55" s="14"/>
    </row>
    <row r="56" spans="1:6">
      <c r="A56" s="17"/>
      <c r="B56" s="7" t="s">
        <v>30</v>
      </c>
      <c r="C56" s="7" t="s">
        <v>11</v>
      </c>
      <c r="D56" s="14">
        <v>5295</v>
      </c>
      <c r="E56" s="284"/>
      <c r="F56" s="14">
        <f>D56*E56</f>
        <v>0</v>
      </c>
    </row>
    <row r="57" spans="1:6">
      <c r="A57" s="17"/>
      <c r="B57" s="7"/>
      <c r="C57" s="7"/>
      <c r="D57" s="14"/>
      <c r="E57" s="284"/>
      <c r="F57" s="14"/>
    </row>
    <row r="58" spans="1:6">
      <c r="A58" s="17"/>
      <c r="B58" s="7" t="s">
        <v>112</v>
      </c>
      <c r="C58" s="7"/>
      <c r="D58" s="14"/>
      <c r="E58" s="284"/>
      <c r="F58" s="14"/>
    </row>
    <row r="59" spans="1:6">
      <c r="A59" s="17" t="s">
        <v>43</v>
      </c>
      <c r="B59" s="7" t="s">
        <v>113</v>
      </c>
      <c r="C59" s="7"/>
      <c r="D59" s="14"/>
      <c r="E59" s="284"/>
      <c r="F59" s="14"/>
    </row>
    <row r="60" spans="1:6">
      <c r="A60" s="17"/>
      <c r="B60" s="7" t="s">
        <v>114</v>
      </c>
      <c r="C60" s="7" t="s">
        <v>7</v>
      </c>
      <c r="D60" s="14">
        <v>13045</v>
      </c>
      <c r="E60" s="284"/>
      <c r="F60" s="14">
        <f>D60*E60</f>
        <v>0</v>
      </c>
    </row>
    <row r="61" spans="1:6">
      <c r="A61" s="17"/>
      <c r="B61" s="7"/>
      <c r="C61" s="7"/>
      <c r="D61" s="14"/>
      <c r="E61" s="284"/>
      <c r="F61" s="14"/>
    </row>
    <row r="62" spans="1:6">
      <c r="A62" s="17"/>
      <c r="B62" s="7" t="s">
        <v>55</v>
      </c>
      <c r="C62" s="7"/>
      <c r="D62" s="14"/>
      <c r="E62" s="284"/>
      <c r="F62" s="14"/>
    </row>
    <row r="63" spans="1:6">
      <c r="A63" s="17" t="s">
        <v>44</v>
      </c>
      <c r="B63" s="7" t="s">
        <v>56</v>
      </c>
      <c r="C63" s="7"/>
      <c r="D63" s="14"/>
      <c r="E63" s="284"/>
      <c r="F63" s="14"/>
    </row>
    <row r="64" spans="1:6">
      <c r="A64" s="17"/>
      <c r="B64" s="7" t="s">
        <v>57</v>
      </c>
      <c r="C64" s="7" t="s">
        <v>7</v>
      </c>
      <c r="D64" s="14">
        <v>13620</v>
      </c>
      <c r="E64" s="284"/>
      <c r="F64" s="14">
        <f>D64*E64</f>
        <v>0</v>
      </c>
    </row>
    <row r="65" spans="1:6">
      <c r="A65" s="17"/>
      <c r="B65" s="7"/>
      <c r="C65" s="7"/>
      <c r="D65" s="14"/>
      <c r="E65" s="284"/>
      <c r="F65" s="14"/>
    </row>
    <row r="66" spans="1:6">
      <c r="A66" s="17"/>
      <c r="B66" s="7" t="s">
        <v>58</v>
      </c>
      <c r="C66" s="7"/>
      <c r="D66" s="14"/>
      <c r="E66" s="284"/>
      <c r="F66" s="14"/>
    </row>
    <row r="67" spans="1:6">
      <c r="A67" s="17" t="s">
        <v>94</v>
      </c>
      <c r="B67" s="7" t="s">
        <v>59</v>
      </c>
      <c r="C67" s="7" t="s">
        <v>7</v>
      </c>
      <c r="D67" s="14">
        <v>13620</v>
      </c>
      <c r="E67" s="284"/>
      <c r="F67" s="14">
        <f>D67*E67</f>
        <v>0</v>
      </c>
    </row>
    <row r="68" spans="1:6">
      <c r="A68" s="17"/>
      <c r="B68" s="7"/>
      <c r="C68" s="7"/>
      <c r="D68" s="14"/>
      <c r="E68" s="284"/>
      <c r="F68" s="14"/>
    </row>
    <row r="69" spans="1:6">
      <c r="A69" s="17"/>
      <c r="B69" s="7" t="s">
        <v>60</v>
      </c>
      <c r="C69" s="7"/>
      <c r="D69" s="14"/>
      <c r="E69" s="284"/>
      <c r="F69" s="14"/>
    </row>
    <row r="70" spans="1:6">
      <c r="A70" s="52" t="s">
        <v>95</v>
      </c>
      <c r="B70" s="53" t="s">
        <v>1649</v>
      </c>
      <c r="C70" s="53" t="s">
        <v>12</v>
      </c>
      <c r="D70" s="54">
        <v>3360</v>
      </c>
      <c r="E70" s="284"/>
      <c r="F70" s="54">
        <f>D70*E70</f>
        <v>0</v>
      </c>
    </row>
    <row r="71" spans="1:6">
      <c r="A71" s="52"/>
      <c r="B71" s="53"/>
      <c r="C71" s="53"/>
      <c r="D71" s="54"/>
      <c r="E71" s="284"/>
      <c r="F71" s="54"/>
    </row>
    <row r="72" spans="1:6">
      <c r="A72" s="52"/>
      <c r="B72" s="53" t="s">
        <v>13</v>
      </c>
      <c r="C72" s="53"/>
      <c r="D72" s="54"/>
      <c r="E72" s="284"/>
      <c r="F72" s="54"/>
    </row>
    <row r="73" spans="1:6" ht="25.35">
      <c r="A73" s="52" t="s">
        <v>45</v>
      </c>
      <c r="B73" s="329" t="s">
        <v>1650</v>
      </c>
      <c r="C73" s="53" t="s">
        <v>12</v>
      </c>
      <c r="D73" s="54">
        <v>9905</v>
      </c>
      <c r="E73" s="284"/>
      <c r="F73" s="54">
        <f>D73*E73</f>
        <v>0</v>
      </c>
    </row>
    <row r="74" spans="1:6">
      <c r="A74" s="17"/>
      <c r="B74" s="7"/>
      <c r="C74" s="7"/>
      <c r="D74" s="14"/>
      <c r="E74" s="284"/>
      <c r="F74" s="14"/>
    </row>
    <row r="75" spans="1:6">
      <c r="A75" s="17"/>
      <c r="B75" s="7" t="s">
        <v>61</v>
      </c>
      <c r="C75" s="7"/>
      <c r="D75" s="14"/>
      <c r="E75" s="284"/>
      <c r="F75" s="14"/>
    </row>
    <row r="76" spans="1:6">
      <c r="A76" s="52" t="s">
        <v>68</v>
      </c>
      <c r="B76" s="53" t="s">
        <v>62</v>
      </c>
      <c r="C76" s="53"/>
      <c r="D76" s="54"/>
      <c r="E76" s="284"/>
      <c r="F76" s="54"/>
    </row>
    <row r="77" spans="1:6">
      <c r="A77" s="52"/>
      <c r="B77" s="53" t="s">
        <v>63</v>
      </c>
      <c r="C77" s="53" t="s">
        <v>11</v>
      </c>
      <c r="D77" s="54">
        <v>220</v>
      </c>
      <c r="E77" s="284"/>
      <c r="F77" s="54">
        <f>D77*E77</f>
        <v>0</v>
      </c>
    </row>
    <row r="78" spans="1:6">
      <c r="A78" s="52"/>
      <c r="B78" s="53"/>
      <c r="C78" s="53"/>
      <c r="D78" s="54"/>
      <c r="E78" s="284"/>
      <c r="F78" s="54"/>
    </row>
    <row r="79" spans="1:6">
      <c r="A79" s="52"/>
      <c r="B79" s="53" t="s">
        <v>39</v>
      </c>
      <c r="C79" s="53"/>
      <c r="D79" s="54"/>
      <c r="E79" s="284"/>
      <c r="F79" s="54"/>
    </row>
    <row r="80" spans="1:6">
      <c r="A80" s="52" t="s">
        <v>96</v>
      </c>
      <c r="B80" s="53" t="s">
        <v>40</v>
      </c>
      <c r="C80" s="53"/>
      <c r="D80" s="54"/>
      <c r="E80" s="284"/>
      <c r="F80" s="54"/>
    </row>
    <row r="81" spans="1:6">
      <c r="A81" s="52"/>
      <c r="B81" s="53" t="s">
        <v>41</v>
      </c>
      <c r="C81" s="53" t="s">
        <v>11</v>
      </c>
      <c r="D81" s="54">
        <v>5295</v>
      </c>
      <c r="E81" s="284"/>
      <c r="F81" s="54">
        <f>D81*E81</f>
        <v>0</v>
      </c>
    </row>
    <row r="82" spans="1:6" ht="13" thickBot="1">
      <c r="A82" s="9"/>
      <c r="B82" s="8"/>
      <c r="E82" s="51"/>
      <c r="F82" s="14"/>
    </row>
    <row r="83" spans="1:6" ht="13" thickBot="1">
      <c r="A83" s="9"/>
      <c r="B83" s="12" t="s">
        <v>10</v>
      </c>
      <c r="C83" s="10"/>
      <c r="D83" s="11"/>
      <c r="E83" s="286"/>
      <c r="F83" s="13">
        <f>SUM(F48:F82)</f>
        <v>0</v>
      </c>
    </row>
    <row r="84" spans="1:6">
      <c r="A84" s="9"/>
      <c r="B84" s="7"/>
      <c r="E84" s="51"/>
      <c r="F84" s="14"/>
    </row>
    <row r="85" spans="1:6">
      <c r="A85" s="9" t="s">
        <v>97</v>
      </c>
      <c r="B85" s="8" t="s">
        <v>14</v>
      </c>
      <c r="E85" s="51"/>
      <c r="F85" s="14"/>
    </row>
    <row r="86" spans="1:6">
      <c r="A86" s="17"/>
      <c r="B86" s="7"/>
      <c r="C86" s="7"/>
      <c r="D86" s="14"/>
      <c r="E86" s="284"/>
      <c r="F86" s="14"/>
    </row>
    <row r="87" spans="1:6">
      <c r="A87" s="17"/>
      <c r="B87" s="7" t="s">
        <v>79</v>
      </c>
      <c r="C87" s="7"/>
      <c r="D87" s="14"/>
      <c r="E87" s="284"/>
      <c r="F87" s="14"/>
    </row>
    <row r="88" spans="1:6">
      <c r="A88" s="17" t="s">
        <v>98</v>
      </c>
      <c r="B88" s="7" t="s">
        <v>78</v>
      </c>
      <c r="C88" s="7"/>
      <c r="D88" s="14"/>
      <c r="E88" s="284"/>
      <c r="F88" s="14"/>
    </row>
    <row r="89" spans="1:6">
      <c r="A89" s="17"/>
      <c r="B89" s="7" t="s">
        <v>80</v>
      </c>
      <c r="C89" s="7" t="s">
        <v>11</v>
      </c>
      <c r="D89" s="14">
        <v>10</v>
      </c>
      <c r="E89" s="284"/>
      <c r="F89" s="14">
        <f>D89*E89</f>
        <v>0</v>
      </c>
    </row>
    <row r="90" spans="1:6">
      <c r="A90" s="17"/>
      <c r="B90" s="7"/>
      <c r="C90" s="7"/>
      <c r="D90" s="14"/>
      <c r="E90" s="284"/>
      <c r="F90" s="14"/>
    </row>
    <row r="91" spans="1:6">
      <c r="A91" s="17"/>
      <c r="B91" s="7" t="s">
        <v>81</v>
      </c>
      <c r="C91" s="7"/>
      <c r="D91" s="14"/>
      <c r="E91" s="284"/>
      <c r="F91" s="14"/>
    </row>
    <row r="92" spans="1:6">
      <c r="A92" s="17" t="s">
        <v>27</v>
      </c>
      <c r="B92" s="7" t="s">
        <v>78</v>
      </c>
      <c r="C92" s="7"/>
      <c r="D92" s="14"/>
      <c r="E92" s="284"/>
      <c r="F92" s="14"/>
    </row>
    <row r="93" spans="1:6">
      <c r="A93" s="17"/>
      <c r="B93" s="7" t="s">
        <v>82</v>
      </c>
      <c r="C93" s="7" t="s">
        <v>11</v>
      </c>
      <c r="D93" s="14">
        <v>180</v>
      </c>
      <c r="E93" s="284"/>
      <c r="F93" s="14">
        <f>D93*E93</f>
        <v>0</v>
      </c>
    </row>
    <row r="94" spans="1:6" ht="13" thickBot="1">
      <c r="A94" s="9"/>
      <c r="B94" s="8"/>
      <c r="E94" s="51"/>
      <c r="F94" s="14"/>
    </row>
    <row r="95" spans="1:6" ht="13" thickBot="1">
      <c r="A95" s="9"/>
      <c r="B95" s="12" t="s">
        <v>15</v>
      </c>
      <c r="C95" s="10"/>
      <c r="D95" s="11"/>
      <c r="E95" s="286"/>
      <c r="F95" s="13">
        <f>SUM(F85:F94)</f>
        <v>0</v>
      </c>
    </row>
    <row r="96" spans="1:6">
      <c r="A96" s="9"/>
      <c r="B96" s="7"/>
      <c r="E96" s="51"/>
      <c r="F96" s="14"/>
    </row>
    <row r="97" spans="1:6">
      <c r="A97" s="9" t="s">
        <v>99</v>
      </c>
      <c r="B97" s="8" t="s">
        <v>16</v>
      </c>
      <c r="E97" s="51"/>
      <c r="F97" s="14"/>
    </row>
    <row r="98" spans="1:6">
      <c r="A98" s="17"/>
      <c r="B98" s="7"/>
      <c r="C98" s="7"/>
      <c r="D98" s="14"/>
      <c r="E98" s="284"/>
      <c r="F98" s="14"/>
    </row>
    <row r="99" spans="1:6">
      <c r="A99" s="17"/>
      <c r="B99" s="7" t="s">
        <v>83</v>
      </c>
      <c r="C99" s="7"/>
      <c r="D99" s="14"/>
      <c r="E99" s="284"/>
      <c r="F99" s="14"/>
    </row>
    <row r="100" spans="1:6">
      <c r="A100" s="17" t="s">
        <v>100</v>
      </c>
      <c r="B100" s="7" t="s">
        <v>71</v>
      </c>
      <c r="C100" s="7"/>
      <c r="D100" s="14"/>
      <c r="E100" s="284"/>
      <c r="F100" s="14"/>
    </row>
    <row r="101" spans="1:6">
      <c r="A101" s="17"/>
      <c r="B101" s="7" t="s">
        <v>84</v>
      </c>
      <c r="C101" s="7" t="s">
        <v>6</v>
      </c>
      <c r="D101" s="14">
        <v>1</v>
      </c>
      <c r="E101" s="284"/>
      <c r="F101" s="14">
        <f>D101*E101</f>
        <v>0</v>
      </c>
    </row>
    <row r="102" spans="1:6">
      <c r="A102" s="17"/>
      <c r="B102" s="7"/>
      <c r="C102" s="7"/>
      <c r="D102" s="14"/>
      <c r="E102" s="284"/>
      <c r="F102" s="14"/>
    </row>
    <row r="103" spans="1:6">
      <c r="A103" s="17"/>
      <c r="B103" s="7" t="s">
        <v>115</v>
      </c>
      <c r="C103" s="7"/>
      <c r="D103" s="14"/>
      <c r="E103" s="284"/>
      <c r="F103" s="14"/>
    </row>
    <row r="104" spans="1:6">
      <c r="A104" s="17" t="s">
        <v>101</v>
      </c>
      <c r="B104" s="7" t="s">
        <v>71</v>
      </c>
      <c r="C104" s="7"/>
      <c r="D104" s="14"/>
      <c r="E104" s="284"/>
      <c r="F104" s="14"/>
    </row>
    <row r="105" spans="1:6">
      <c r="A105" s="17"/>
      <c r="B105" s="7" t="s">
        <v>116</v>
      </c>
      <c r="C105" s="7" t="s">
        <v>6</v>
      </c>
      <c r="D105" s="14">
        <v>5</v>
      </c>
      <c r="E105" s="284"/>
      <c r="F105" s="14">
        <f>D105*E105</f>
        <v>0</v>
      </c>
    </row>
    <row r="106" spans="1:6">
      <c r="A106" s="17"/>
      <c r="B106" s="7"/>
      <c r="C106" s="7"/>
      <c r="D106" s="14"/>
      <c r="E106" s="284"/>
      <c r="F106" s="14"/>
    </row>
    <row r="107" spans="1:6">
      <c r="A107" s="17"/>
      <c r="B107" s="7" t="s">
        <v>64</v>
      </c>
      <c r="C107" s="7"/>
      <c r="D107" s="14"/>
      <c r="E107" s="284"/>
      <c r="F107" s="14"/>
    </row>
    <row r="108" spans="1:6">
      <c r="A108" s="17" t="s">
        <v>102</v>
      </c>
      <c r="B108" s="7" t="s">
        <v>65</v>
      </c>
      <c r="C108" s="7"/>
      <c r="D108" s="14"/>
      <c r="E108" s="284"/>
      <c r="F108" s="14"/>
    </row>
    <row r="109" spans="1:6">
      <c r="A109" s="17"/>
      <c r="B109" s="7" t="s">
        <v>66</v>
      </c>
      <c r="C109" s="7"/>
      <c r="D109" s="14"/>
      <c r="E109" s="284"/>
      <c r="F109" s="14"/>
    </row>
    <row r="110" spans="1:6">
      <c r="A110" s="17"/>
      <c r="B110" s="7" t="s">
        <v>67</v>
      </c>
      <c r="C110" s="7" t="s">
        <v>6</v>
      </c>
      <c r="D110" s="14">
        <v>55</v>
      </c>
      <c r="E110" s="284"/>
      <c r="F110" s="14">
        <f>D110*E110</f>
        <v>0</v>
      </c>
    </row>
    <row r="111" spans="1:6" ht="13" thickBot="1">
      <c r="A111" s="9"/>
      <c r="B111" s="8"/>
      <c r="F111" s="14"/>
    </row>
    <row r="112" spans="1:6" ht="13" thickBot="1">
      <c r="A112" s="9"/>
      <c r="B112" s="12" t="s">
        <v>17</v>
      </c>
      <c r="C112" s="10"/>
      <c r="D112" s="11"/>
      <c r="E112" s="11"/>
      <c r="F112" s="13">
        <f>SUM(F97:F111)</f>
        <v>0</v>
      </c>
    </row>
    <row r="113" spans="1:6">
      <c r="A113" s="9"/>
      <c r="B113" s="7"/>
      <c r="F113" s="14"/>
    </row>
    <row r="114" spans="1:6">
      <c r="A114" s="9"/>
      <c r="B114" s="7"/>
      <c r="F114" s="14"/>
    </row>
    <row r="115" spans="1:6">
      <c r="A115" s="9"/>
      <c r="B115" s="7"/>
      <c r="F115" s="14"/>
    </row>
    <row r="116" spans="1:6">
      <c r="A116" s="9"/>
      <c r="B116" s="7"/>
      <c r="F116" s="14"/>
    </row>
    <row r="117" spans="1:6">
      <c r="A117" s="9"/>
      <c r="B117" s="8"/>
    </row>
    <row r="118" spans="1:6">
      <c r="A118" s="9"/>
      <c r="B118" s="8"/>
    </row>
    <row r="119" spans="1:6">
      <c r="A119" s="9"/>
      <c r="B119" s="8" t="s">
        <v>1</v>
      </c>
    </row>
    <row r="120" spans="1:6">
      <c r="A120" s="9"/>
      <c r="B120" s="8"/>
    </row>
    <row r="121" spans="1:6">
      <c r="A121" s="9"/>
      <c r="B121" s="8"/>
    </row>
    <row r="122" spans="1:6">
      <c r="A122" s="9"/>
      <c r="B122" s="16" t="str">
        <f>B6</f>
        <v>PREDDELA</v>
      </c>
      <c r="F122" s="14">
        <f>F46</f>
        <v>6300</v>
      </c>
    </row>
    <row r="123" spans="1:6">
      <c r="A123" s="15" t="str">
        <f>A6</f>
        <v>1.00</v>
      </c>
      <c r="B123" s="16"/>
      <c r="F123" s="14"/>
    </row>
    <row r="124" spans="1:6">
      <c r="A124" s="15"/>
      <c r="B124" s="16" t="str">
        <f>B48</f>
        <v>ZEMELJSKA DELA IN TEMELJENJE</v>
      </c>
      <c r="F124" s="14">
        <f>F83</f>
        <v>0</v>
      </c>
    </row>
    <row r="125" spans="1:6">
      <c r="A125" s="15" t="str">
        <f>A48</f>
        <v>2.00</v>
      </c>
      <c r="B125" s="16"/>
      <c r="F125" s="14"/>
    </row>
    <row r="126" spans="1:6">
      <c r="A126" s="15"/>
      <c r="B126" s="16" t="str">
        <f>B85</f>
        <v>VOZIŠČNE KONSTRUKCIJE</v>
      </c>
      <c r="F126" s="14">
        <f>F95</f>
        <v>0</v>
      </c>
    </row>
    <row r="127" spans="1:6">
      <c r="A127" s="15" t="str">
        <f>A85</f>
        <v>3.00</v>
      </c>
      <c r="B127" s="16"/>
      <c r="F127" s="14"/>
    </row>
    <row r="128" spans="1:6">
      <c r="A128" s="15"/>
      <c r="B128" s="16" t="str">
        <f>B97</f>
        <v>OPREMA</v>
      </c>
      <c r="F128" s="14">
        <f>F112</f>
        <v>0</v>
      </c>
    </row>
    <row r="129" spans="1:6" ht="13" thickBot="1">
      <c r="A129" s="15"/>
      <c r="B129" s="8"/>
    </row>
    <row r="130" spans="1:6" ht="13" thickBot="1">
      <c r="A130" s="9"/>
      <c r="B130" s="12" t="s">
        <v>2</v>
      </c>
      <c r="C130" s="10"/>
      <c r="D130" s="11"/>
      <c r="E130" s="11"/>
      <c r="F130" s="13">
        <f>SUM(F119:F129)</f>
        <v>6300</v>
      </c>
    </row>
    <row r="131" spans="1:6" ht="13" thickBot="1">
      <c r="A131" s="9"/>
      <c r="B131" s="7" t="s">
        <v>125</v>
      </c>
      <c r="F131" s="14">
        <f>F130*0.22</f>
        <v>1386</v>
      </c>
    </row>
    <row r="132" spans="1:6" ht="13" thickBot="1">
      <c r="A132" s="9"/>
      <c r="B132" s="12" t="s">
        <v>38</v>
      </c>
      <c r="C132" s="10"/>
      <c r="D132" s="11"/>
      <c r="E132" s="11"/>
      <c r="F132" s="13">
        <f>SUM(F129:F131)</f>
        <v>7686</v>
      </c>
    </row>
    <row r="133" spans="1:6">
      <c r="A133" s="9"/>
    </row>
    <row r="165" spans="1:2">
      <c r="B165" s="6"/>
    </row>
    <row r="166" spans="1:2">
      <c r="A166" s="5"/>
      <c r="B166" s="6"/>
    </row>
    <row r="167" spans="1:2">
      <c r="A167" s="5"/>
      <c r="B167" s="6"/>
    </row>
    <row r="168" spans="1:2">
      <c r="A168" s="5"/>
    </row>
  </sheetData>
  <phoneticPr fontId="0" type="noConversion"/>
  <printOptions gridLines="1"/>
  <pageMargins left="0.78740157480314965" right="0.75" top="0.98425196850393704" bottom="0.98425196850393704" header="0.59055118110236227" footer="0.59055118110236227"/>
  <pageSetup paperSize="9" orientation="portrait" horizontalDpi="300" verticalDpi="300" r:id="rId1"/>
  <headerFooter alignWithMargins="0">
    <oddHeader>&amp;L
              Opis postavke                                      Enota         Količina             Cena/enoto        Skupaj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6"/>
  <sheetViews>
    <sheetView view="pageBreakPreview" topLeftCell="A325" zoomScaleNormal="100" zoomScaleSheetLayoutView="100" workbookViewId="0">
      <selection activeCell="B69" sqref="B69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>
      <c r="B1" s="39" t="s">
        <v>120</v>
      </c>
    </row>
    <row r="2" spans="1:6">
      <c r="B2" s="39" t="s">
        <v>121</v>
      </c>
    </row>
    <row r="3" spans="1:6">
      <c r="B3" s="49" t="s">
        <v>126</v>
      </c>
      <c r="C3" s="50"/>
      <c r="D3" s="51"/>
    </row>
    <row r="4" spans="1:6">
      <c r="B4" s="39"/>
    </row>
    <row r="5" spans="1:6">
      <c r="B5" s="39"/>
    </row>
    <row r="6" spans="1:6">
      <c r="A6" s="40" t="s">
        <v>0</v>
      </c>
      <c r="B6" s="39" t="s">
        <v>3</v>
      </c>
    </row>
    <row r="7" spans="1:6">
      <c r="A7" s="40"/>
      <c r="B7" s="39"/>
    </row>
    <row r="8" spans="1:6">
      <c r="A8" s="48"/>
      <c r="B8" s="38" t="s">
        <v>111</v>
      </c>
      <c r="C8" s="38"/>
      <c r="D8" s="45"/>
      <c r="E8" s="45"/>
      <c r="F8" s="45"/>
    </row>
    <row r="9" spans="1:6">
      <c r="A9" s="48" t="s">
        <v>77</v>
      </c>
      <c r="B9" s="38" t="s">
        <v>5</v>
      </c>
      <c r="C9" s="38"/>
      <c r="D9" s="45"/>
      <c r="E9" s="45"/>
      <c r="F9" s="45"/>
    </row>
    <row r="10" spans="1:6">
      <c r="A10" s="48"/>
      <c r="B10" s="38" t="s">
        <v>127</v>
      </c>
      <c r="C10" s="38" t="s">
        <v>6</v>
      </c>
      <c r="D10" s="45">
        <v>8</v>
      </c>
      <c r="E10" s="284"/>
      <c r="F10" s="45">
        <f>D10*E10</f>
        <v>0</v>
      </c>
    </row>
    <row r="11" spans="1:6">
      <c r="A11" s="48"/>
      <c r="B11" s="38"/>
      <c r="C11" s="38"/>
      <c r="D11" s="45"/>
      <c r="E11" s="284"/>
      <c r="F11" s="45"/>
    </row>
    <row r="12" spans="1:6">
      <c r="A12" s="48"/>
      <c r="B12" s="38" t="s">
        <v>69</v>
      </c>
      <c r="C12" s="38"/>
      <c r="D12" s="45"/>
      <c r="E12" s="284"/>
      <c r="F12" s="45"/>
    </row>
    <row r="13" spans="1:6">
      <c r="A13" s="48" t="s">
        <v>85</v>
      </c>
      <c r="B13" s="38" t="s">
        <v>70</v>
      </c>
      <c r="C13" s="38" t="s">
        <v>6</v>
      </c>
      <c r="D13" s="45">
        <v>6</v>
      </c>
      <c r="E13" s="284"/>
      <c r="F13" s="45">
        <f>D13*E13</f>
        <v>0</v>
      </c>
    </row>
    <row r="14" spans="1:6">
      <c r="A14" s="48"/>
      <c r="B14" s="38"/>
      <c r="C14" s="38"/>
      <c r="D14" s="45"/>
      <c r="E14" s="284"/>
      <c r="F14" s="45"/>
    </row>
    <row r="15" spans="1:6">
      <c r="A15" s="48"/>
      <c r="B15" s="38" t="s">
        <v>128</v>
      </c>
      <c r="C15" s="38"/>
      <c r="D15" s="45"/>
      <c r="E15" s="284"/>
      <c r="F15" s="45"/>
    </row>
    <row r="16" spans="1:6">
      <c r="A16" s="48" t="s">
        <v>86</v>
      </c>
      <c r="B16" s="38" t="s">
        <v>129</v>
      </c>
      <c r="C16" s="38"/>
      <c r="D16" s="45"/>
      <c r="E16" s="284"/>
      <c r="F16" s="45"/>
    </row>
    <row r="17" spans="1:6">
      <c r="A17" s="48"/>
      <c r="B17" s="38" t="s">
        <v>130</v>
      </c>
      <c r="C17" s="38" t="s">
        <v>7</v>
      </c>
      <c r="D17" s="45">
        <v>15</v>
      </c>
      <c r="E17" s="284"/>
      <c r="F17" s="45">
        <f>D17*E17</f>
        <v>0</v>
      </c>
    </row>
    <row r="18" spans="1:6">
      <c r="A18" s="48"/>
      <c r="B18" s="38"/>
      <c r="C18" s="38"/>
      <c r="D18" s="45"/>
      <c r="E18" s="284"/>
      <c r="F18" s="45"/>
    </row>
    <row r="19" spans="1:6">
      <c r="A19" s="48"/>
      <c r="B19" s="38" t="s">
        <v>131</v>
      </c>
      <c r="C19" s="38"/>
      <c r="D19" s="45"/>
      <c r="E19" s="284"/>
      <c r="F19" s="45"/>
    </row>
    <row r="20" spans="1:6">
      <c r="A20" s="48" t="s">
        <v>87</v>
      </c>
      <c r="B20" s="38" t="s">
        <v>132</v>
      </c>
      <c r="C20" s="38"/>
      <c r="D20" s="45"/>
      <c r="E20" s="284"/>
      <c r="F20" s="45"/>
    </row>
    <row r="21" spans="1:6">
      <c r="A21" s="48"/>
      <c r="B21" s="38" t="s">
        <v>133</v>
      </c>
      <c r="C21" s="38" t="s">
        <v>134</v>
      </c>
      <c r="D21" s="45">
        <v>165</v>
      </c>
      <c r="E21" s="284"/>
      <c r="F21" s="45">
        <f>D21*E21</f>
        <v>0</v>
      </c>
    </row>
    <row r="22" spans="1:6">
      <c r="A22" s="48"/>
      <c r="B22" s="38"/>
      <c r="C22" s="38"/>
      <c r="D22" s="45"/>
      <c r="E22" s="284"/>
      <c r="F22" s="45"/>
    </row>
    <row r="23" spans="1:6">
      <c r="A23" s="48"/>
      <c r="B23" s="38" t="s">
        <v>8</v>
      </c>
      <c r="C23" s="38"/>
      <c r="D23" s="45"/>
      <c r="E23" s="284"/>
      <c r="F23" s="45"/>
    </row>
    <row r="24" spans="1:6" ht="101.35">
      <c r="A24" s="269" t="s">
        <v>88</v>
      </c>
      <c r="B24" s="329" t="s">
        <v>1647</v>
      </c>
      <c r="C24" s="53"/>
      <c r="D24" s="54"/>
      <c r="E24" s="284"/>
      <c r="F24" s="54"/>
    </row>
    <row r="25" spans="1:6">
      <c r="A25" s="48"/>
      <c r="B25" s="53" t="s">
        <v>1652</v>
      </c>
      <c r="C25" s="53"/>
      <c r="D25" s="54"/>
      <c r="E25" s="284"/>
      <c r="F25" s="54"/>
    </row>
    <row r="26" spans="1:6" ht="50.7">
      <c r="A26" s="48"/>
      <c r="B26" s="330" t="s">
        <v>1646</v>
      </c>
      <c r="C26" s="53" t="s">
        <v>865</v>
      </c>
      <c r="D26" s="54"/>
      <c r="E26" s="284"/>
      <c r="F26" s="54">
        <v>4200</v>
      </c>
    </row>
    <row r="27" spans="1:6" ht="13" thickBot="1">
      <c r="A27" s="40"/>
      <c r="B27" s="39"/>
      <c r="E27" s="51"/>
    </row>
    <row r="28" spans="1:6" ht="13" thickBot="1">
      <c r="A28" s="40"/>
      <c r="B28" s="43" t="s">
        <v>4</v>
      </c>
      <c r="C28" s="41"/>
      <c r="D28" s="42"/>
      <c r="E28" s="286"/>
      <c r="F28" s="44">
        <f>SUM(F6:F27)</f>
        <v>4200</v>
      </c>
    </row>
    <row r="29" spans="1:6">
      <c r="A29" s="40"/>
      <c r="B29" s="38"/>
      <c r="E29" s="51"/>
      <c r="F29" s="45"/>
    </row>
    <row r="30" spans="1:6">
      <c r="A30" s="40" t="s">
        <v>92</v>
      </c>
      <c r="B30" s="39" t="s">
        <v>9</v>
      </c>
      <c r="E30" s="51"/>
      <c r="F30" s="45"/>
    </row>
    <row r="31" spans="1:6">
      <c r="A31" s="40"/>
      <c r="B31" s="39"/>
      <c r="E31" s="51"/>
      <c r="F31" s="45"/>
    </row>
    <row r="32" spans="1:6">
      <c r="A32" s="48"/>
      <c r="B32" s="38" t="s">
        <v>52</v>
      </c>
      <c r="C32" s="38"/>
      <c r="D32" s="45"/>
      <c r="E32" s="284"/>
      <c r="F32" s="45"/>
    </row>
    <row r="33" spans="1:6">
      <c r="A33" s="48" t="s">
        <v>93</v>
      </c>
      <c r="B33" s="38" t="s">
        <v>53</v>
      </c>
      <c r="C33" s="38"/>
      <c r="D33" s="45"/>
      <c r="E33" s="284"/>
      <c r="F33" s="45"/>
    </row>
    <row r="34" spans="1:6">
      <c r="A34" s="48"/>
      <c r="B34" s="38" t="s">
        <v>54</v>
      </c>
      <c r="C34" s="38" t="s">
        <v>11</v>
      </c>
      <c r="D34" s="45">
        <v>185</v>
      </c>
      <c r="E34" s="284"/>
      <c r="F34" s="45">
        <f>D34*E34</f>
        <v>0</v>
      </c>
    </row>
    <row r="35" spans="1:6">
      <c r="A35" s="48"/>
      <c r="B35" s="38"/>
      <c r="C35" s="38"/>
      <c r="D35" s="45"/>
      <c r="E35" s="284"/>
      <c r="F35" s="45"/>
    </row>
    <row r="36" spans="1:6">
      <c r="A36" s="48"/>
      <c r="B36" s="38" t="s">
        <v>28</v>
      </c>
      <c r="C36" s="38"/>
      <c r="D36" s="45"/>
      <c r="E36" s="284"/>
      <c r="F36" s="45"/>
    </row>
    <row r="37" spans="1:6">
      <c r="A37" s="48" t="s">
        <v>42</v>
      </c>
      <c r="B37" s="38" t="s">
        <v>29</v>
      </c>
      <c r="C37" s="38"/>
      <c r="D37" s="45"/>
      <c r="E37" s="284"/>
      <c r="F37" s="45"/>
    </row>
    <row r="38" spans="1:6">
      <c r="A38" s="48"/>
      <c r="B38" s="38" t="s">
        <v>30</v>
      </c>
      <c r="C38" s="38" t="s">
        <v>11</v>
      </c>
      <c r="D38" s="45">
        <v>155</v>
      </c>
      <c r="E38" s="284"/>
      <c r="F38" s="45">
        <f>D38*E38</f>
        <v>0</v>
      </c>
    </row>
    <row r="39" spans="1:6">
      <c r="A39" s="48"/>
      <c r="B39" s="38"/>
      <c r="C39" s="38"/>
      <c r="D39" s="45"/>
      <c r="E39" s="284"/>
      <c r="F39" s="45"/>
    </row>
    <row r="40" spans="1:6">
      <c r="A40" s="48"/>
      <c r="B40" s="38" t="s">
        <v>135</v>
      </c>
      <c r="C40" s="38"/>
      <c r="D40" s="45"/>
      <c r="E40" s="284"/>
      <c r="F40" s="45"/>
    </row>
    <row r="41" spans="1:6">
      <c r="A41" s="48" t="s">
        <v>43</v>
      </c>
      <c r="B41" s="38" t="s">
        <v>136</v>
      </c>
      <c r="C41" s="38"/>
      <c r="D41" s="45"/>
      <c r="E41" s="284"/>
      <c r="F41" s="45"/>
    </row>
    <row r="42" spans="1:6">
      <c r="A42" s="48"/>
      <c r="B42" s="38" t="s">
        <v>137</v>
      </c>
      <c r="C42" s="38"/>
      <c r="D42" s="45"/>
      <c r="E42" s="284"/>
      <c r="F42" s="45"/>
    </row>
    <row r="43" spans="1:6">
      <c r="A43" s="48"/>
      <c r="B43" s="38" t="s">
        <v>138</v>
      </c>
      <c r="C43" s="38"/>
      <c r="D43" s="45"/>
      <c r="E43" s="284"/>
      <c r="F43" s="45"/>
    </row>
    <row r="44" spans="1:6">
      <c r="A44" s="48"/>
      <c r="B44" s="38" t="s">
        <v>139</v>
      </c>
      <c r="C44" s="38" t="s">
        <v>11</v>
      </c>
      <c r="D44" s="45">
        <v>20</v>
      </c>
      <c r="E44" s="284"/>
      <c r="F44" s="45">
        <f>D44*E44</f>
        <v>0</v>
      </c>
    </row>
    <row r="45" spans="1:6">
      <c r="A45" s="48"/>
      <c r="B45" s="38"/>
      <c r="C45" s="38"/>
      <c r="D45" s="45"/>
      <c r="E45" s="284"/>
      <c r="F45" s="45"/>
    </row>
    <row r="46" spans="1:6">
      <c r="A46" s="48"/>
      <c r="B46" s="38" t="s">
        <v>140</v>
      </c>
      <c r="C46" s="38"/>
      <c r="D46" s="45"/>
      <c r="E46" s="284"/>
      <c r="F46" s="45"/>
    </row>
    <row r="47" spans="1:6">
      <c r="A47" s="48" t="s">
        <v>44</v>
      </c>
      <c r="B47" s="38" t="s">
        <v>141</v>
      </c>
      <c r="C47" s="38"/>
      <c r="D47" s="45"/>
      <c r="E47" s="284"/>
      <c r="F47" s="45"/>
    </row>
    <row r="48" spans="1:6">
      <c r="A48" s="48"/>
      <c r="B48" s="38" t="s">
        <v>142</v>
      </c>
      <c r="C48" s="38" t="s">
        <v>7</v>
      </c>
      <c r="D48" s="45">
        <v>370</v>
      </c>
      <c r="E48" s="284"/>
      <c r="F48" s="45">
        <f>D48*E48</f>
        <v>0</v>
      </c>
    </row>
    <row r="49" spans="1:6">
      <c r="A49" s="48"/>
      <c r="B49" s="38"/>
      <c r="C49" s="38"/>
      <c r="D49" s="45"/>
      <c r="E49" s="284"/>
      <c r="F49" s="45"/>
    </row>
    <row r="50" spans="1:6">
      <c r="A50" s="48"/>
      <c r="B50" s="38" t="s">
        <v>143</v>
      </c>
      <c r="C50" s="38"/>
      <c r="D50" s="45"/>
      <c r="E50" s="284"/>
      <c r="F50" s="45"/>
    </row>
    <row r="51" spans="1:6">
      <c r="A51" s="48" t="s">
        <v>94</v>
      </c>
      <c r="B51" s="38" t="s">
        <v>144</v>
      </c>
      <c r="C51" s="38"/>
      <c r="D51" s="45"/>
      <c r="E51" s="284"/>
      <c r="F51" s="45"/>
    </row>
    <row r="52" spans="1:6">
      <c r="A52" s="48"/>
      <c r="B52" s="38" t="s">
        <v>145</v>
      </c>
      <c r="C52" s="38"/>
      <c r="D52" s="45"/>
      <c r="E52" s="284"/>
      <c r="F52" s="45"/>
    </row>
    <row r="53" spans="1:6">
      <c r="A53" s="48"/>
      <c r="B53" s="38" t="s">
        <v>146</v>
      </c>
      <c r="C53" s="38" t="s">
        <v>7</v>
      </c>
      <c r="D53" s="45">
        <v>1025</v>
      </c>
      <c r="E53" s="284"/>
      <c r="F53" s="45">
        <f>D53*E53</f>
        <v>0</v>
      </c>
    </row>
    <row r="54" spans="1:6">
      <c r="A54" s="48"/>
      <c r="B54" s="38"/>
      <c r="C54" s="38"/>
      <c r="D54" s="45"/>
      <c r="E54" s="284"/>
      <c r="F54" s="45"/>
    </row>
    <row r="55" spans="1:6">
      <c r="A55" s="48"/>
      <c r="B55" s="38" t="s">
        <v>147</v>
      </c>
      <c r="C55" s="38"/>
      <c r="D55" s="45"/>
      <c r="E55" s="284"/>
      <c r="F55" s="45"/>
    </row>
    <row r="56" spans="1:6">
      <c r="A56" s="48" t="s">
        <v>95</v>
      </c>
      <c r="B56" s="38" t="s">
        <v>148</v>
      </c>
      <c r="C56" s="38"/>
      <c r="D56" s="45"/>
      <c r="E56" s="284"/>
      <c r="F56" s="45"/>
    </row>
    <row r="57" spans="1:6">
      <c r="A57" s="48"/>
      <c r="B57" s="38" t="s">
        <v>149</v>
      </c>
      <c r="C57" s="38" t="s">
        <v>11</v>
      </c>
      <c r="D57" s="45">
        <v>565</v>
      </c>
      <c r="E57" s="284"/>
      <c r="F57" s="45">
        <f>D57*E57</f>
        <v>0</v>
      </c>
    </row>
    <row r="58" spans="1:6">
      <c r="A58" s="48"/>
      <c r="B58" s="38"/>
      <c r="C58" s="38"/>
      <c r="D58" s="45"/>
      <c r="E58" s="284"/>
      <c r="F58" s="45"/>
    </row>
    <row r="59" spans="1:6">
      <c r="A59" s="48"/>
      <c r="B59" s="38" t="s">
        <v>112</v>
      </c>
      <c r="C59" s="38"/>
      <c r="D59" s="45"/>
      <c r="E59" s="284"/>
      <c r="F59" s="45"/>
    </row>
    <row r="60" spans="1:6">
      <c r="A60" s="48" t="s">
        <v>45</v>
      </c>
      <c r="B60" s="38" t="s">
        <v>150</v>
      </c>
      <c r="C60" s="38"/>
      <c r="D60" s="45"/>
      <c r="E60" s="284"/>
      <c r="F60" s="45"/>
    </row>
    <row r="61" spans="1:6">
      <c r="A61" s="48"/>
      <c r="B61" s="38" t="s">
        <v>151</v>
      </c>
      <c r="C61" s="38"/>
      <c r="D61" s="45"/>
      <c r="E61" s="284"/>
      <c r="F61" s="45"/>
    </row>
    <row r="62" spans="1:6">
      <c r="A62" s="48"/>
      <c r="B62" s="38" t="s">
        <v>152</v>
      </c>
      <c r="C62" s="38" t="s">
        <v>7</v>
      </c>
      <c r="D62" s="45">
        <v>1025</v>
      </c>
      <c r="E62" s="284"/>
      <c r="F62" s="45">
        <f>D62*E62</f>
        <v>0</v>
      </c>
    </row>
    <row r="63" spans="1:6">
      <c r="A63" s="48"/>
      <c r="B63" s="38"/>
      <c r="C63" s="38"/>
      <c r="D63" s="45"/>
      <c r="E63" s="284"/>
      <c r="F63" s="45"/>
    </row>
    <row r="64" spans="1:6">
      <c r="A64" s="48"/>
      <c r="B64" s="38" t="s">
        <v>153</v>
      </c>
      <c r="C64" s="38"/>
      <c r="D64" s="45"/>
      <c r="E64" s="284"/>
      <c r="F64" s="45"/>
    </row>
    <row r="65" spans="1:6">
      <c r="A65" s="48" t="s">
        <v>68</v>
      </c>
      <c r="B65" s="38" t="s">
        <v>154</v>
      </c>
      <c r="C65" s="38" t="s">
        <v>11</v>
      </c>
      <c r="D65" s="45">
        <v>15</v>
      </c>
      <c r="E65" s="284"/>
      <c r="F65" s="45">
        <f>D65*E65</f>
        <v>0</v>
      </c>
    </row>
    <row r="66" spans="1:6">
      <c r="A66" s="48"/>
      <c r="B66" s="38"/>
      <c r="C66" s="38"/>
      <c r="D66" s="45"/>
      <c r="E66" s="284"/>
      <c r="F66" s="45"/>
    </row>
    <row r="67" spans="1:6">
      <c r="A67" s="48"/>
      <c r="B67" s="38" t="s">
        <v>155</v>
      </c>
      <c r="C67" s="38"/>
      <c r="D67" s="45"/>
      <c r="E67" s="284"/>
      <c r="F67" s="45"/>
    </row>
    <row r="68" spans="1:6">
      <c r="A68" s="48" t="s">
        <v>96</v>
      </c>
      <c r="B68" s="38" t="s">
        <v>156</v>
      </c>
      <c r="C68" s="38"/>
      <c r="D68" s="45"/>
      <c r="E68" s="284"/>
      <c r="F68" s="45"/>
    </row>
    <row r="69" spans="1:6">
      <c r="A69" s="48"/>
      <c r="B69" s="38" t="s">
        <v>157</v>
      </c>
      <c r="C69" s="38" t="s">
        <v>7</v>
      </c>
      <c r="D69" s="45">
        <v>1025</v>
      </c>
      <c r="E69" s="284"/>
      <c r="F69" s="45">
        <f>D69*E69</f>
        <v>0</v>
      </c>
    </row>
    <row r="70" spans="1:6">
      <c r="A70" s="48"/>
      <c r="B70" s="38"/>
      <c r="C70" s="38"/>
      <c r="D70" s="45"/>
      <c r="E70" s="284"/>
      <c r="F70" s="45"/>
    </row>
    <row r="71" spans="1:6">
      <c r="A71" s="48"/>
      <c r="B71" s="38" t="s">
        <v>55</v>
      </c>
      <c r="C71" s="38"/>
      <c r="D71" s="45"/>
      <c r="E71" s="284"/>
      <c r="F71" s="45"/>
    </row>
    <row r="72" spans="1:6">
      <c r="A72" s="48" t="s">
        <v>158</v>
      </c>
      <c r="B72" s="38" t="s">
        <v>56</v>
      </c>
      <c r="C72" s="38"/>
      <c r="D72" s="45"/>
      <c r="E72" s="284"/>
      <c r="F72" s="45"/>
    </row>
    <row r="73" spans="1:6">
      <c r="A73" s="48"/>
      <c r="B73" s="38" t="s">
        <v>57</v>
      </c>
      <c r="C73" s="38" t="s">
        <v>7</v>
      </c>
      <c r="D73" s="45">
        <v>110</v>
      </c>
      <c r="E73" s="284"/>
      <c r="F73" s="45">
        <f>D73*E73</f>
        <v>0</v>
      </c>
    </row>
    <row r="74" spans="1:6">
      <c r="A74" s="48"/>
      <c r="B74" s="38"/>
      <c r="C74" s="38"/>
      <c r="D74" s="45"/>
      <c r="E74" s="284"/>
      <c r="F74" s="45"/>
    </row>
    <row r="75" spans="1:6">
      <c r="A75" s="48"/>
      <c r="B75" s="38" t="s">
        <v>58</v>
      </c>
      <c r="C75" s="38"/>
      <c r="D75" s="45"/>
      <c r="E75" s="284"/>
      <c r="F75" s="45"/>
    </row>
    <row r="76" spans="1:6">
      <c r="A76" s="48" t="s">
        <v>159</v>
      </c>
      <c r="B76" s="38" t="s">
        <v>59</v>
      </c>
      <c r="C76" s="38" t="s">
        <v>7</v>
      </c>
      <c r="D76" s="45">
        <v>110</v>
      </c>
      <c r="E76" s="284"/>
      <c r="F76" s="45">
        <f>D76*E76</f>
        <v>0</v>
      </c>
    </row>
    <row r="77" spans="1:6">
      <c r="A77" s="48"/>
      <c r="B77" s="38"/>
      <c r="C77" s="38"/>
      <c r="D77" s="45"/>
      <c r="E77" s="284"/>
      <c r="F77" s="45"/>
    </row>
    <row r="78" spans="1:6">
      <c r="A78" s="48"/>
      <c r="B78" s="38" t="s">
        <v>60</v>
      </c>
      <c r="C78" s="38"/>
      <c r="D78" s="45"/>
      <c r="E78" s="284"/>
      <c r="F78" s="45"/>
    </row>
    <row r="79" spans="1:6">
      <c r="A79" s="52" t="s">
        <v>160</v>
      </c>
      <c r="B79" s="53" t="s">
        <v>1649</v>
      </c>
      <c r="C79" s="53" t="s">
        <v>12</v>
      </c>
      <c r="D79" s="45">
        <v>25</v>
      </c>
      <c r="E79" s="284"/>
      <c r="F79" s="45">
        <f>D79*E79</f>
        <v>0</v>
      </c>
    </row>
    <row r="80" spans="1:6">
      <c r="A80" s="52"/>
      <c r="B80" s="53"/>
      <c r="C80" s="53"/>
      <c r="D80" s="45"/>
      <c r="E80" s="284"/>
      <c r="F80" s="45"/>
    </row>
    <row r="81" spans="1:6">
      <c r="A81" s="52"/>
      <c r="B81" s="53" t="s">
        <v>13</v>
      </c>
      <c r="C81" s="53"/>
      <c r="D81" s="45"/>
      <c r="E81" s="284"/>
      <c r="F81" s="45"/>
    </row>
    <row r="82" spans="1:6" ht="25.35">
      <c r="A82" s="52" t="s">
        <v>161</v>
      </c>
      <c r="B82" s="329" t="s">
        <v>1650</v>
      </c>
      <c r="C82" s="53" t="s">
        <v>12</v>
      </c>
      <c r="D82" s="45">
        <v>575</v>
      </c>
      <c r="E82" s="284"/>
      <c r="F82" s="45">
        <f>D82*E82</f>
        <v>0</v>
      </c>
    </row>
    <row r="83" spans="1:6">
      <c r="A83" s="48"/>
      <c r="B83" s="38"/>
      <c r="C83" s="38"/>
      <c r="D83" s="45"/>
      <c r="E83" s="284"/>
      <c r="F83" s="45"/>
    </row>
    <row r="84" spans="1:6">
      <c r="A84" s="48"/>
      <c r="B84" s="38" t="s">
        <v>61</v>
      </c>
      <c r="C84" s="38"/>
      <c r="D84" s="45"/>
      <c r="E84" s="284"/>
      <c r="F84" s="45"/>
    </row>
    <row r="85" spans="1:6">
      <c r="A85" s="48" t="s">
        <v>162</v>
      </c>
      <c r="B85" s="38" t="s">
        <v>62</v>
      </c>
      <c r="C85" s="38"/>
      <c r="D85" s="45"/>
      <c r="E85" s="284"/>
      <c r="F85" s="45"/>
    </row>
    <row r="86" spans="1:6">
      <c r="A86" s="48"/>
      <c r="B86" s="38" t="s">
        <v>63</v>
      </c>
      <c r="C86" s="38" t="s">
        <v>11</v>
      </c>
      <c r="D86" s="45">
        <v>170</v>
      </c>
      <c r="E86" s="284"/>
      <c r="F86" s="45">
        <f>D86*E86</f>
        <v>0</v>
      </c>
    </row>
    <row r="87" spans="1:6">
      <c r="A87" s="48"/>
      <c r="B87" s="38"/>
      <c r="C87" s="38"/>
      <c r="D87" s="45"/>
      <c r="E87" s="284"/>
      <c r="F87" s="45"/>
    </row>
    <row r="88" spans="1:6">
      <c r="A88" s="48"/>
      <c r="B88" s="38" t="s">
        <v>39</v>
      </c>
      <c r="C88" s="38"/>
      <c r="D88" s="45"/>
      <c r="E88" s="284"/>
      <c r="F88" s="45"/>
    </row>
    <row r="89" spans="1:6">
      <c r="A89" s="48" t="s">
        <v>163</v>
      </c>
      <c r="B89" s="38" t="s">
        <v>40</v>
      </c>
      <c r="C89" s="38"/>
      <c r="D89" s="45"/>
      <c r="E89" s="284"/>
      <c r="F89" s="45"/>
    </row>
    <row r="90" spans="1:6">
      <c r="A90" s="48"/>
      <c r="B90" s="38" t="s">
        <v>41</v>
      </c>
      <c r="C90" s="38" t="s">
        <v>11</v>
      </c>
      <c r="D90" s="45">
        <v>160</v>
      </c>
      <c r="E90" s="284"/>
      <c r="F90" s="45">
        <f>D90*E90</f>
        <v>0</v>
      </c>
    </row>
    <row r="91" spans="1:6" ht="13" thickBot="1">
      <c r="A91" s="40"/>
      <c r="B91" s="39"/>
      <c r="E91" s="51"/>
      <c r="F91" s="45"/>
    </row>
    <row r="92" spans="1:6" ht="13" thickBot="1">
      <c r="A92" s="40"/>
      <c r="B92" s="43" t="s">
        <v>10</v>
      </c>
      <c r="C92" s="41"/>
      <c r="D92" s="42"/>
      <c r="E92" s="286"/>
      <c r="F92" s="44">
        <f>SUM(F30:F91)</f>
        <v>0</v>
      </c>
    </row>
    <row r="93" spans="1:6">
      <c r="A93" s="40"/>
      <c r="B93" s="38"/>
      <c r="E93" s="51"/>
      <c r="F93" s="45"/>
    </row>
    <row r="94" spans="1:6">
      <c r="A94" s="40" t="s">
        <v>97</v>
      </c>
      <c r="B94" s="39" t="s">
        <v>14</v>
      </c>
      <c r="E94" s="51"/>
      <c r="F94" s="45"/>
    </row>
    <row r="95" spans="1:6">
      <c r="A95" s="48"/>
      <c r="B95" s="38"/>
      <c r="C95" s="38"/>
      <c r="D95" s="45"/>
      <c r="E95" s="284"/>
      <c r="F95" s="45"/>
    </row>
    <row r="96" spans="1:6">
      <c r="A96" s="48"/>
      <c r="B96" s="38" t="s">
        <v>164</v>
      </c>
      <c r="C96" s="38"/>
      <c r="D96" s="45"/>
      <c r="E96" s="284"/>
      <c r="F96" s="45"/>
    </row>
    <row r="97" spans="1:6">
      <c r="A97" s="48" t="s">
        <v>98</v>
      </c>
      <c r="B97" s="38" t="s">
        <v>165</v>
      </c>
      <c r="C97" s="38"/>
      <c r="D97" s="45"/>
      <c r="E97" s="284"/>
      <c r="F97" s="45"/>
    </row>
    <row r="98" spans="1:6">
      <c r="A98" s="48"/>
      <c r="B98" s="38" t="s">
        <v>166</v>
      </c>
      <c r="C98" s="38"/>
      <c r="D98" s="45"/>
      <c r="E98" s="284"/>
      <c r="F98" s="45"/>
    </row>
    <row r="99" spans="1:6">
      <c r="A99" s="48"/>
      <c r="B99" s="38" t="s">
        <v>167</v>
      </c>
      <c r="C99" s="38" t="s">
        <v>11</v>
      </c>
      <c r="D99" s="45">
        <v>285</v>
      </c>
      <c r="E99" s="284"/>
      <c r="F99" s="45">
        <f>D99*E99</f>
        <v>0</v>
      </c>
    </row>
    <row r="100" spans="1:6">
      <c r="A100" s="48"/>
      <c r="B100" s="38"/>
      <c r="C100" s="38"/>
      <c r="D100" s="45"/>
      <c r="E100" s="284"/>
      <c r="F100" s="45"/>
    </row>
    <row r="101" spans="1:6">
      <c r="A101" s="48"/>
      <c r="B101" s="38" t="s">
        <v>168</v>
      </c>
      <c r="C101" s="38"/>
      <c r="D101" s="45"/>
      <c r="E101" s="284"/>
      <c r="F101" s="45"/>
    </row>
    <row r="102" spans="1:6">
      <c r="A102" s="48" t="s">
        <v>27</v>
      </c>
      <c r="B102" s="38" t="s">
        <v>169</v>
      </c>
      <c r="C102" s="38"/>
      <c r="D102" s="45"/>
      <c r="E102" s="284"/>
      <c r="F102" s="45"/>
    </row>
    <row r="103" spans="1:6">
      <c r="A103" s="48"/>
      <c r="B103" s="38" t="s">
        <v>170</v>
      </c>
      <c r="C103" s="38"/>
      <c r="D103" s="45"/>
      <c r="E103" s="284"/>
      <c r="F103" s="45"/>
    </row>
    <row r="104" spans="1:6">
      <c r="A104" s="48"/>
      <c r="B104" s="38" t="s">
        <v>171</v>
      </c>
      <c r="C104" s="38"/>
      <c r="D104" s="45"/>
      <c r="E104" s="284"/>
      <c r="F104" s="45"/>
    </row>
    <row r="105" spans="1:6">
      <c r="A105" s="48"/>
      <c r="B105" s="38" t="s">
        <v>172</v>
      </c>
      <c r="C105" s="38" t="s">
        <v>7</v>
      </c>
      <c r="D105" s="45">
        <v>540</v>
      </c>
      <c r="E105" s="284"/>
      <c r="F105" s="45">
        <f>D105*E105</f>
        <v>0</v>
      </c>
    </row>
    <row r="106" spans="1:6">
      <c r="A106" s="48"/>
      <c r="B106" s="38"/>
      <c r="C106" s="38"/>
      <c r="D106" s="45"/>
      <c r="E106" s="284"/>
      <c r="F106" s="45"/>
    </row>
    <row r="107" spans="1:6">
      <c r="A107" s="48"/>
      <c r="B107" s="38" t="s">
        <v>177</v>
      </c>
      <c r="C107" s="38"/>
      <c r="D107" s="45"/>
      <c r="E107" s="284"/>
      <c r="F107" s="45"/>
    </row>
    <row r="108" spans="1:6">
      <c r="A108" s="48" t="s">
        <v>174</v>
      </c>
      <c r="B108" s="38" t="s">
        <v>179</v>
      </c>
      <c r="C108" s="38"/>
      <c r="D108" s="45"/>
      <c r="E108" s="284"/>
      <c r="F108" s="45"/>
    </row>
    <row r="109" spans="1:6">
      <c r="A109" s="48"/>
      <c r="B109" s="38" t="s">
        <v>180</v>
      </c>
      <c r="C109" s="38"/>
      <c r="D109" s="45"/>
      <c r="E109" s="284"/>
      <c r="F109" s="45"/>
    </row>
    <row r="110" spans="1:6">
      <c r="A110" s="48"/>
      <c r="B110" s="38" t="s">
        <v>181</v>
      </c>
      <c r="C110" s="38"/>
      <c r="D110" s="45"/>
      <c r="E110" s="284"/>
      <c r="F110" s="45"/>
    </row>
    <row r="111" spans="1:6">
      <c r="A111" s="48"/>
      <c r="B111" s="38" t="s">
        <v>182</v>
      </c>
      <c r="C111" s="38"/>
      <c r="D111" s="45"/>
      <c r="E111" s="284"/>
      <c r="F111" s="45"/>
    </row>
    <row r="112" spans="1:6">
      <c r="A112" s="48"/>
      <c r="B112" s="38" t="s">
        <v>183</v>
      </c>
      <c r="C112" s="38" t="s">
        <v>7</v>
      </c>
      <c r="D112" s="45">
        <v>540</v>
      </c>
      <c r="E112" s="284"/>
      <c r="F112" s="45">
        <f>D112*E112</f>
        <v>0</v>
      </c>
    </row>
    <row r="113" spans="1:6">
      <c r="A113" s="48"/>
      <c r="B113" s="38"/>
      <c r="C113" s="38"/>
      <c r="D113" s="45"/>
      <c r="E113" s="284"/>
      <c r="F113" s="45"/>
    </row>
    <row r="114" spans="1:6">
      <c r="A114" s="48"/>
      <c r="B114" s="38" t="s">
        <v>112</v>
      </c>
      <c r="C114" s="38"/>
      <c r="D114" s="45"/>
      <c r="E114" s="284"/>
      <c r="F114" s="45"/>
    </row>
    <row r="115" spans="1:6">
      <c r="A115" s="48" t="s">
        <v>178</v>
      </c>
      <c r="B115" s="38" t="s">
        <v>185</v>
      </c>
      <c r="C115" s="38"/>
      <c r="D115" s="45"/>
      <c r="E115" s="284"/>
      <c r="F115" s="45"/>
    </row>
    <row r="116" spans="1:6">
      <c r="A116" s="48"/>
      <c r="B116" s="38" t="s">
        <v>186</v>
      </c>
      <c r="C116" s="38"/>
      <c r="D116" s="45"/>
      <c r="E116" s="284"/>
      <c r="F116" s="45"/>
    </row>
    <row r="117" spans="1:6">
      <c r="A117" s="48"/>
      <c r="B117" s="38" t="s">
        <v>187</v>
      </c>
      <c r="C117" s="38"/>
      <c r="D117" s="45"/>
      <c r="E117" s="284"/>
      <c r="F117" s="45"/>
    </row>
    <row r="118" spans="1:6">
      <c r="A118" s="48"/>
      <c r="B118" s="38" t="s">
        <v>188</v>
      </c>
      <c r="C118" s="38" t="s">
        <v>7</v>
      </c>
      <c r="D118" s="45">
        <v>260</v>
      </c>
      <c r="E118" s="284"/>
      <c r="F118" s="45">
        <f>D118*E118</f>
        <v>0</v>
      </c>
    </row>
    <row r="119" spans="1:6">
      <c r="A119" s="48"/>
      <c r="B119" s="38"/>
      <c r="C119" s="38"/>
      <c r="D119" s="45"/>
      <c r="E119" s="284"/>
      <c r="F119" s="45"/>
    </row>
    <row r="120" spans="1:6">
      <c r="A120" s="48"/>
      <c r="B120" s="38" t="s">
        <v>189</v>
      </c>
      <c r="C120" s="38"/>
      <c r="D120" s="45"/>
      <c r="E120" s="284"/>
      <c r="F120" s="45"/>
    </row>
    <row r="121" spans="1:6">
      <c r="A121" s="48" t="s">
        <v>184</v>
      </c>
      <c r="B121" s="38" t="s">
        <v>191</v>
      </c>
      <c r="C121" s="38"/>
      <c r="D121" s="45"/>
      <c r="E121" s="284"/>
      <c r="F121" s="45"/>
    </row>
    <row r="122" spans="1:6">
      <c r="A122" s="48"/>
      <c r="B122" s="38" t="s">
        <v>192</v>
      </c>
      <c r="C122" s="38"/>
      <c r="D122" s="45"/>
      <c r="E122" s="284"/>
      <c r="F122" s="45"/>
    </row>
    <row r="123" spans="1:6">
      <c r="A123" s="48"/>
      <c r="B123" s="38" t="s">
        <v>193</v>
      </c>
      <c r="C123" s="38" t="s">
        <v>134</v>
      </c>
      <c r="D123" s="45">
        <v>185</v>
      </c>
      <c r="E123" s="284"/>
      <c r="F123" s="45">
        <f>D123*E123</f>
        <v>0</v>
      </c>
    </row>
    <row r="124" spans="1:6">
      <c r="A124" s="48"/>
      <c r="B124" s="38"/>
      <c r="C124" s="38"/>
      <c r="D124" s="45"/>
      <c r="E124" s="284"/>
      <c r="F124" s="45"/>
    </row>
    <row r="125" spans="1:6">
      <c r="A125" s="48"/>
      <c r="B125" s="38" t="s">
        <v>194</v>
      </c>
      <c r="C125" s="38"/>
      <c r="D125" s="45"/>
      <c r="E125" s="284"/>
      <c r="F125" s="45"/>
    </row>
    <row r="126" spans="1:6">
      <c r="A126" s="48" t="s">
        <v>190</v>
      </c>
      <c r="B126" s="38" t="s">
        <v>191</v>
      </c>
      <c r="C126" s="38"/>
      <c r="D126" s="45"/>
      <c r="E126" s="284"/>
      <c r="F126" s="45"/>
    </row>
    <row r="127" spans="1:6">
      <c r="A127" s="48"/>
      <c r="B127" s="38" t="s">
        <v>196</v>
      </c>
      <c r="C127" s="38"/>
      <c r="D127" s="45"/>
      <c r="E127" s="284"/>
      <c r="F127" s="45"/>
    </row>
    <row r="128" spans="1:6">
      <c r="A128" s="48"/>
      <c r="B128" s="38" t="s">
        <v>197</v>
      </c>
      <c r="C128" s="38" t="s">
        <v>134</v>
      </c>
      <c r="D128" s="45">
        <v>95</v>
      </c>
      <c r="E128" s="284"/>
      <c r="F128" s="45">
        <f>D128*E128</f>
        <v>0</v>
      </c>
    </row>
    <row r="129" spans="1:6">
      <c r="A129" s="48"/>
      <c r="B129" s="38"/>
      <c r="C129" s="38"/>
      <c r="D129" s="45"/>
      <c r="E129" s="284"/>
      <c r="F129" s="45"/>
    </row>
    <row r="130" spans="1:6">
      <c r="A130" s="48"/>
      <c r="B130" s="38" t="s">
        <v>198</v>
      </c>
      <c r="C130" s="38"/>
      <c r="D130" s="45"/>
      <c r="E130" s="284"/>
      <c r="F130" s="45"/>
    </row>
    <row r="131" spans="1:6">
      <c r="A131" s="48" t="s">
        <v>195</v>
      </c>
      <c r="B131" s="38" t="s">
        <v>191</v>
      </c>
      <c r="C131" s="38"/>
      <c r="D131" s="45"/>
      <c r="E131" s="284"/>
      <c r="F131" s="45"/>
    </row>
    <row r="132" spans="1:6">
      <c r="A132" s="48"/>
      <c r="B132" s="38" t="s">
        <v>196</v>
      </c>
      <c r="C132" s="38"/>
      <c r="D132" s="45"/>
      <c r="E132" s="284"/>
      <c r="F132" s="45"/>
    </row>
    <row r="133" spans="1:6">
      <c r="A133" s="48"/>
      <c r="B133" s="38" t="s">
        <v>193</v>
      </c>
      <c r="C133" s="38" t="s">
        <v>134</v>
      </c>
      <c r="D133" s="45">
        <v>20</v>
      </c>
      <c r="E133" s="284"/>
      <c r="F133" s="45">
        <f>D133*E133</f>
        <v>0</v>
      </c>
    </row>
    <row r="134" spans="1:6">
      <c r="A134" s="48"/>
      <c r="B134" s="38"/>
      <c r="C134" s="38"/>
      <c r="D134" s="45"/>
      <c r="E134" s="284"/>
      <c r="F134" s="45"/>
    </row>
    <row r="135" spans="1:6">
      <c r="A135" s="48"/>
      <c r="B135" s="38" t="s">
        <v>112</v>
      </c>
      <c r="C135" s="38"/>
      <c r="D135" s="45"/>
      <c r="E135" s="284"/>
      <c r="F135" s="45"/>
    </row>
    <row r="136" spans="1:6">
      <c r="A136" s="48" t="s">
        <v>199</v>
      </c>
      <c r="B136" s="38" t="s">
        <v>191</v>
      </c>
      <c r="C136" s="38"/>
      <c r="D136" s="45"/>
      <c r="E136" s="284"/>
      <c r="F136" s="45"/>
    </row>
    <row r="137" spans="1:6">
      <c r="A137" s="48"/>
      <c r="B137" s="38" t="s">
        <v>201</v>
      </c>
      <c r="C137" s="38"/>
      <c r="D137" s="45"/>
      <c r="E137" s="284"/>
      <c r="F137" s="45"/>
    </row>
    <row r="138" spans="1:6">
      <c r="A138" s="48"/>
      <c r="B138" s="38" t="s">
        <v>202</v>
      </c>
      <c r="C138" s="38"/>
      <c r="D138" s="45"/>
      <c r="E138" s="284"/>
      <c r="F138" s="45"/>
    </row>
    <row r="139" spans="1:6">
      <c r="A139" s="48"/>
      <c r="B139" s="38" t="s">
        <v>203</v>
      </c>
      <c r="C139" s="38"/>
      <c r="D139" s="45"/>
      <c r="E139" s="284"/>
      <c r="F139" s="45"/>
    </row>
    <row r="140" spans="1:6">
      <c r="A140" s="48"/>
      <c r="B140" s="38" t="s">
        <v>204</v>
      </c>
      <c r="C140" s="38" t="s">
        <v>6</v>
      </c>
      <c r="D140" s="45">
        <v>33</v>
      </c>
      <c r="E140" s="284"/>
      <c r="F140" s="45">
        <f>D140*E140</f>
        <v>0</v>
      </c>
    </row>
    <row r="141" spans="1:6">
      <c r="A141" s="48"/>
      <c r="B141" s="38"/>
      <c r="C141" s="38"/>
      <c r="D141" s="45"/>
      <c r="E141" s="284"/>
      <c r="F141" s="45"/>
    </row>
    <row r="142" spans="1:6">
      <c r="A142" s="48"/>
      <c r="B142" s="38" t="s">
        <v>112</v>
      </c>
      <c r="C142" s="38"/>
      <c r="D142" s="45"/>
      <c r="E142" s="284"/>
      <c r="F142" s="45"/>
    </row>
    <row r="143" spans="1:6">
      <c r="A143" s="48" t="s">
        <v>200</v>
      </c>
      <c r="B143" s="38" t="s">
        <v>191</v>
      </c>
      <c r="C143" s="38"/>
      <c r="D143" s="45"/>
      <c r="E143" s="284"/>
      <c r="F143" s="45"/>
    </row>
    <row r="144" spans="1:6">
      <c r="A144" s="48"/>
      <c r="B144" s="38" t="s">
        <v>201</v>
      </c>
      <c r="C144" s="38"/>
      <c r="D144" s="45"/>
      <c r="E144" s="284"/>
      <c r="F144" s="45"/>
    </row>
    <row r="145" spans="1:6">
      <c r="A145" s="48"/>
      <c r="B145" s="38" t="s">
        <v>202</v>
      </c>
      <c r="C145" s="38"/>
      <c r="D145" s="45"/>
      <c r="E145" s="284"/>
      <c r="F145" s="45"/>
    </row>
    <row r="146" spans="1:6">
      <c r="A146" s="48"/>
      <c r="B146" s="38" t="s">
        <v>203</v>
      </c>
      <c r="C146" s="38"/>
      <c r="D146" s="45"/>
      <c r="E146" s="284"/>
      <c r="F146" s="45"/>
    </row>
    <row r="147" spans="1:6">
      <c r="A147" s="48"/>
      <c r="B147" s="38" t="s">
        <v>204</v>
      </c>
      <c r="C147" s="38"/>
      <c r="D147" s="45"/>
      <c r="E147" s="284"/>
      <c r="F147" s="45"/>
    </row>
    <row r="148" spans="1:6">
      <c r="A148" s="48"/>
      <c r="B148" s="38" t="s">
        <v>206</v>
      </c>
      <c r="C148" s="38"/>
      <c r="D148" s="45"/>
      <c r="E148" s="284"/>
      <c r="F148" s="45"/>
    </row>
    <row r="149" spans="1:6">
      <c r="A149" s="48"/>
      <c r="B149" s="38" t="s">
        <v>207</v>
      </c>
      <c r="C149" s="38" t="s">
        <v>6</v>
      </c>
      <c r="D149" s="45">
        <v>2</v>
      </c>
      <c r="E149" s="284"/>
      <c r="F149" s="45">
        <f>D149*E149</f>
        <v>0</v>
      </c>
    </row>
    <row r="150" spans="1:6">
      <c r="A150" s="48"/>
      <c r="B150" s="38"/>
      <c r="C150" s="38"/>
      <c r="D150" s="45"/>
      <c r="E150" s="284"/>
      <c r="F150" s="45"/>
    </row>
    <row r="151" spans="1:6">
      <c r="A151" s="48"/>
      <c r="B151" s="38" t="s">
        <v>112</v>
      </c>
      <c r="C151" s="38"/>
      <c r="D151" s="45"/>
      <c r="E151" s="284"/>
      <c r="F151" s="45"/>
    </row>
    <row r="152" spans="1:6">
      <c r="A152" s="48" t="s">
        <v>205</v>
      </c>
      <c r="B152" s="38" t="s">
        <v>209</v>
      </c>
      <c r="C152" s="38"/>
      <c r="D152" s="45"/>
      <c r="E152" s="284"/>
      <c r="F152" s="45"/>
    </row>
    <row r="153" spans="1:6">
      <c r="A153" s="48"/>
      <c r="B153" s="38" t="s">
        <v>210</v>
      </c>
      <c r="C153" s="38"/>
      <c r="D153" s="45"/>
      <c r="E153" s="284"/>
      <c r="F153" s="45"/>
    </row>
    <row r="154" spans="1:6">
      <c r="A154" s="48"/>
      <c r="B154" s="38" t="s">
        <v>211</v>
      </c>
      <c r="C154" s="38"/>
      <c r="D154" s="45"/>
      <c r="E154" s="284"/>
      <c r="F154" s="45"/>
    </row>
    <row r="155" spans="1:6">
      <c r="A155" s="48"/>
      <c r="B155" s="38" t="s">
        <v>212</v>
      </c>
      <c r="C155" s="38"/>
      <c r="D155" s="45"/>
      <c r="E155" s="284"/>
      <c r="F155" s="45"/>
    </row>
    <row r="156" spans="1:6">
      <c r="A156" s="48"/>
      <c r="B156" s="38" t="s">
        <v>213</v>
      </c>
      <c r="C156" s="38" t="s">
        <v>6</v>
      </c>
      <c r="D156" s="45">
        <v>1</v>
      </c>
      <c r="E156" s="284"/>
      <c r="F156" s="45">
        <f>D156*E156</f>
        <v>0</v>
      </c>
    </row>
    <row r="157" spans="1:6">
      <c r="A157" s="48"/>
      <c r="B157" s="38"/>
      <c r="C157" s="38"/>
      <c r="D157" s="45"/>
      <c r="E157" s="284"/>
      <c r="F157" s="45"/>
    </row>
    <row r="158" spans="1:6">
      <c r="A158" s="48"/>
      <c r="B158" s="38"/>
      <c r="C158" s="38"/>
      <c r="D158" s="45"/>
      <c r="E158" s="284"/>
      <c r="F158" s="45"/>
    </row>
    <row r="159" spans="1:6">
      <c r="A159" s="48"/>
      <c r="B159" s="38" t="s">
        <v>112</v>
      </c>
      <c r="C159" s="38"/>
      <c r="D159" s="45"/>
      <c r="E159" s="284"/>
      <c r="F159" s="45"/>
    </row>
    <row r="160" spans="1:6">
      <c r="A160" s="48" t="s">
        <v>208</v>
      </c>
      <c r="B160" s="38" t="s">
        <v>209</v>
      </c>
      <c r="C160" s="38"/>
      <c r="D160" s="45"/>
      <c r="E160" s="284"/>
      <c r="F160" s="45"/>
    </row>
    <row r="161" spans="1:6">
      <c r="A161" s="48"/>
      <c r="B161" s="38" t="s">
        <v>215</v>
      </c>
      <c r="C161" s="38"/>
      <c r="D161" s="45"/>
      <c r="E161" s="284"/>
      <c r="F161" s="45"/>
    </row>
    <row r="162" spans="1:6">
      <c r="A162" s="48"/>
      <c r="B162" s="38" t="s">
        <v>216</v>
      </c>
      <c r="C162" s="38"/>
      <c r="D162" s="45"/>
      <c r="E162" s="284"/>
      <c r="F162" s="45"/>
    </row>
    <row r="163" spans="1:6">
      <c r="A163" s="48"/>
      <c r="B163" s="38" t="s">
        <v>211</v>
      </c>
      <c r="C163" s="38"/>
      <c r="D163" s="45"/>
      <c r="E163" s="284"/>
      <c r="F163" s="45"/>
    </row>
    <row r="164" spans="1:6">
      <c r="A164" s="48"/>
      <c r="B164" s="38" t="s">
        <v>212</v>
      </c>
      <c r="C164" s="38"/>
      <c r="D164" s="45"/>
      <c r="E164" s="284"/>
      <c r="F164" s="45"/>
    </row>
    <row r="165" spans="1:6">
      <c r="A165" s="48"/>
      <c r="B165" s="38" t="s">
        <v>213</v>
      </c>
      <c r="C165" s="38" t="s">
        <v>6</v>
      </c>
      <c r="D165" s="45">
        <v>1</v>
      </c>
      <c r="E165" s="284"/>
      <c r="F165" s="45">
        <f>D165*E165</f>
        <v>0</v>
      </c>
    </row>
    <row r="166" spans="1:6">
      <c r="A166" s="48"/>
      <c r="B166" s="38"/>
      <c r="C166" s="38"/>
      <c r="D166" s="45"/>
      <c r="E166" s="284"/>
      <c r="F166" s="45"/>
    </row>
    <row r="167" spans="1:6">
      <c r="A167" s="48"/>
      <c r="B167" s="38"/>
      <c r="C167" s="38"/>
      <c r="D167" s="45"/>
      <c r="E167" s="284"/>
      <c r="F167" s="45"/>
    </row>
    <row r="168" spans="1:6">
      <c r="A168" s="48"/>
      <c r="B168" s="38" t="s">
        <v>112</v>
      </c>
      <c r="C168" s="38"/>
      <c r="D168" s="45"/>
      <c r="E168" s="284"/>
      <c r="F168" s="45"/>
    </row>
    <row r="169" spans="1:6">
      <c r="A169" s="48" t="s">
        <v>214</v>
      </c>
      <c r="B169" s="38" t="s">
        <v>218</v>
      </c>
      <c r="C169" s="38"/>
      <c r="D169" s="45"/>
      <c r="E169" s="284"/>
      <c r="F169" s="45"/>
    </row>
    <row r="170" spans="1:6">
      <c r="A170" s="48"/>
      <c r="B170" s="38" t="s">
        <v>219</v>
      </c>
      <c r="C170" s="38"/>
      <c r="D170" s="45"/>
      <c r="E170" s="284"/>
      <c r="F170" s="45"/>
    </row>
    <row r="171" spans="1:6">
      <c r="A171" s="48"/>
      <c r="B171" s="38" t="s">
        <v>220</v>
      </c>
      <c r="C171" s="38" t="s">
        <v>134</v>
      </c>
      <c r="D171" s="45">
        <v>165</v>
      </c>
      <c r="E171" s="284"/>
      <c r="F171" s="45">
        <f>D171*E171</f>
        <v>0</v>
      </c>
    </row>
    <row r="172" spans="1:6" ht="13" thickBot="1">
      <c r="A172" s="40"/>
      <c r="B172" s="39"/>
      <c r="E172" s="51"/>
      <c r="F172" s="45"/>
    </row>
    <row r="173" spans="1:6" ht="13" thickBot="1">
      <c r="A173" s="40"/>
      <c r="B173" s="43" t="s">
        <v>15</v>
      </c>
      <c r="C173" s="41"/>
      <c r="D173" s="42"/>
      <c r="E173" s="286"/>
      <c r="F173" s="44">
        <f>SUM(F94:F172)</f>
        <v>0</v>
      </c>
    </row>
    <row r="174" spans="1:6">
      <c r="A174" s="40"/>
      <c r="B174" s="38"/>
      <c r="E174" s="51"/>
      <c r="F174" s="45"/>
    </row>
    <row r="175" spans="1:6">
      <c r="A175" s="40" t="s">
        <v>99</v>
      </c>
      <c r="B175" s="39" t="s">
        <v>221</v>
      </c>
      <c r="E175" s="51"/>
      <c r="F175" s="45"/>
    </row>
    <row r="176" spans="1:6">
      <c r="A176" s="40"/>
      <c r="B176" s="39"/>
      <c r="E176" s="51"/>
      <c r="F176" s="45"/>
    </row>
    <row r="177" spans="1:6">
      <c r="A177" s="48"/>
      <c r="B177" s="38">
        <v>0</v>
      </c>
      <c r="C177" s="38"/>
      <c r="D177" s="45"/>
      <c r="E177" s="284"/>
      <c r="F177" s="45"/>
    </row>
    <row r="178" spans="1:6">
      <c r="A178" s="48" t="s">
        <v>100</v>
      </c>
      <c r="B178" s="38" t="s">
        <v>222</v>
      </c>
      <c r="C178" s="38"/>
      <c r="D178" s="45"/>
      <c r="E178" s="284"/>
      <c r="F178" s="45"/>
    </row>
    <row r="179" spans="1:6">
      <c r="A179" s="48"/>
      <c r="B179" s="38" t="s">
        <v>223</v>
      </c>
      <c r="C179" s="38"/>
      <c r="D179" s="45"/>
      <c r="E179" s="284"/>
      <c r="F179" s="45"/>
    </row>
    <row r="180" spans="1:6">
      <c r="A180" s="48"/>
      <c r="B180" s="38" t="s">
        <v>224</v>
      </c>
      <c r="C180" s="38"/>
      <c r="D180" s="45"/>
      <c r="E180" s="284"/>
      <c r="F180" s="45"/>
    </row>
    <row r="181" spans="1:6">
      <c r="A181" s="48"/>
      <c r="B181" s="38" t="s">
        <v>225</v>
      </c>
      <c r="C181" s="38" t="s">
        <v>134</v>
      </c>
      <c r="D181" s="45">
        <v>100</v>
      </c>
      <c r="E181" s="284"/>
      <c r="F181" s="45">
        <f>D181*E181</f>
        <v>0</v>
      </c>
    </row>
    <row r="182" spans="1:6">
      <c r="A182" s="40"/>
      <c r="B182" s="39"/>
      <c r="E182" s="51"/>
      <c r="F182" s="45"/>
    </row>
    <row r="183" spans="1:6">
      <c r="A183" s="48"/>
      <c r="B183" s="38" t="s">
        <v>226</v>
      </c>
      <c r="C183" s="38"/>
      <c r="D183" s="45"/>
      <c r="E183" s="284"/>
      <c r="F183" s="45"/>
    </row>
    <row r="184" spans="1:6">
      <c r="A184" s="48" t="s">
        <v>101</v>
      </c>
      <c r="B184" s="38" t="s">
        <v>227</v>
      </c>
      <c r="C184" s="38"/>
      <c r="D184" s="45"/>
      <c r="E184" s="284"/>
      <c r="F184" s="45"/>
    </row>
    <row r="185" spans="1:6">
      <c r="A185" s="48"/>
      <c r="B185" s="38" t="s">
        <v>228</v>
      </c>
      <c r="C185" s="38"/>
      <c r="D185" s="45"/>
      <c r="E185" s="284"/>
      <c r="F185" s="45"/>
    </row>
    <row r="186" spans="1:6">
      <c r="A186" s="48"/>
      <c r="B186" s="38" t="s">
        <v>229</v>
      </c>
      <c r="C186" s="38"/>
      <c r="D186" s="45"/>
      <c r="E186" s="284"/>
      <c r="F186" s="45"/>
    </row>
    <row r="187" spans="1:6">
      <c r="A187" s="48"/>
      <c r="B187" s="38" t="s">
        <v>230</v>
      </c>
      <c r="C187" s="38" t="s">
        <v>134</v>
      </c>
      <c r="D187" s="45">
        <v>130</v>
      </c>
      <c r="E187" s="284"/>
      <c r="F187" s="45">
        <f>D187*E187</f>
        <v>0</v>
      </c>
    </row>
    <row r="188" spans="1:6">
      <c r="A188" s="40"/>
      <c r="B188" s="39"/>
      <c r="E188" s="51"/>
      <c r="F188" s="45"/>
    </row>
    <row r="189" spans="1:6">
      <c r="A189" s="48"/>
      <c r="B189" s="38" t="s">
        <v>112</v>
      </c>
      <c r="C189" s="38"/>
      <c r="D189" s="45"/>
      <c r="E189" s="284"/>
      <c r="F189" s="45"/>
    </row>
    <row r="190" spans="1:6">
      <c r="A190" s="48" t="s">
        <v>102</v>
      </c>
      <c r="B190" s="38" t="s">
        <v>231</v>
      </c>
      <c r="C190" s="38"/>
      <c r="D190" s="45"/>
      <c r="E190" s="284"/>
      <c r="F190" s="45"/>
    </row>
    <row r="191" spans="1:6">
      <c r="A191" s="48"/>
      <c r="B191" s="38" t="s">
        <v>232</v>
      </c>
      <c r="C191" s="38"/>
      <c r="D191" s="45"/>
      <c r="E191" s="284"/>
      <c r="F191" s="45"/>
    </row>
    <row r="192" spans="1:6">
      <c r="A192" s="48"/>
      <c r="B192" s="38" t="s">
        <v>233</v>
      </c>
      <c r="C192" s="38"/>
      <c r="D192" s="45"/>
      <c r="E192" s="284"/>
      <c r="F192" s="45"/>
    </row>
    <row r="193" spans="1:6">
      <c r="A193" s="48"/>
      <c r="B193" s="38" t="s">
        <v>234</v>
      </c>
      <c r="C193" s="38"/>
      <c r="D193" s="45"/>
      <c r="E193" s="284"/>
      <c r="F193" s="45"/>
    </row>
    <row r="194" spans="1:6">
      <c r="A194" s="48"/>
      <c r="B194" s="38" t="s">
        <v>235</v>
      </c>
      <c r="C194" s="38"/>
      <c r="D194" s="45"/>
      <c r="E194" s="284"/>
      <c r="F194" s="45"/>
    </row>
    <row r="195" spans="1:6">
      <c r="A195" s="48"/>
      <c r="B195" s="38" t="s">
        <v>236</v>
      </c>
      <c r="C195" s="38"/>
      <c r="D195" s="45"/>
      <c r="E195" s="284"/>
      <c r="F195" s="45"/>
    </row>
    <row r="196" spans="1:6">
      <c r="A196" s="48"/>
      <c r="B196" s="38" t="s">
        <v>237</v>
      </c>
      <c r="C196" s="38" t="s">
        <v>134</v>
      </c>
      <c r="D196" s="45">
        <v>1</v>
      </c>
      <c r="E196" s="284"/>
      <c r="F196" s="45">
        <f>D196*E196</f>
        <v>0</v>
      </c>
    </row>
    <row r="197" spans="1:6">
      <c r="A197" s="40"/>
      <c r="B197" s="39"/>
      <c r="E197" s="51"/>
      <c r="F197" s="45"/>
    </row>
    <row r="198" spans="1:6">
      <c r="A198" s="48"/>
      <c r="B198" s="38" t="s">
        <v>112</v>
      </c>
      <c r="C198" s="38"/>
      <c r="D198" s="45"/>
      <c r="E198" s="284"/>
      <c r="F198" s="45"/>
    </row>
    <row r="199" spans="1:6">
      <c r="A199" s="48" t="s">
        <v>238</v>
      </c>
      <c r="B199" s="38" t="s">
        <v>231</v>
      </c>
      <c r="C199" s="38"/>
      <c r="D199" s="45"/>
      <c r="E199" s="284"/>
      <c r="F199" s="45"/>
    </row>
    <row r="200" spans="1:6">
      <c r="A200" s="48"/>
      <c r="B200" s="38" t="s">
        <v>232</v>
      </c>
      <c r="C200" s="38"/>
      <c r="D200" s="45"/>
      <c r="E200" s="284"/>
      <c r="F200" s="45"/>
    </row>
    <row r="201" spans="1:6">
      <c r="A201" s="48"/>
      <c r="B201" s="38" t="s">
        <v>239</v>
      </c>
      <c r="C201" s="38"/>
      <c r="D201" s="45"/>
      <c r="E201" s="284"/>
      <c r="F201" s="45"/>
    </row>
    <row r="202" spans="1:6">
      <c r="A202" s="48"/>
      <c r="B202" s="38" t="s">
        <v>234</v>
      </c>
      <c r="C202" s="38"/>
      <c r="D202" s="45"/>
      <c r="E202" s="284"/>
      <c r="F202" s="45"/>
    </row>
    <row r="203" spans="1:6">
      <c r="A203" s="48"/>
      <c r="B203" s="38" t="s">
        <v>235</v>
      </c>
      <c r="C203" s="38"/>
      <c r="D203" s="45"/>
      <c r="E203" s="284"/>
      <c r="F203" s="45"/>
    </row>
    <row r="204" spans="1:6">
      <c r="A204" s="48"/>
      <c r="B204" s="38" t="s">
        <v>236</v>
      </c>
      <c r="C204" s="38"/>
      <c r="D204" s="45"/>
      <c r="E204" s="284"/>
      <c r="F204" s="45"/>
    </row>
    <row r="205" spans="1:6">
      <c r="A205" s="48"/>
      <c r="B205" s="38" t="s">
        <v>237</v>
      </c>
      <c r="C205" s="38" t="s">
        <v>134</v>
      </c>
      <c r="D205" s="45">
        <v>95</v>
      </c>
      <c r="E205" s="284"/>
      <c r="F205" s="45">
        <f>D205*E205</f>
        <v>0</v>
      </c>
    </row>
    <row r="206" spans="1:6">
      <c r="A206" s="48"/>
      <c r="B206" s="38"/>
      <c r="C206" s="38"/>
      <c r="D206" s="45"/>
      <c r="E206" s="284"/>
      <c r="F206" s="45"/>
    </row>
    <row r="207" spans="1:6">
      <c r="A207" s="48"/>
      <c r="B207" s="38" t="s">
        <v>112</v>
      </c>
      <c r="C207" s="38"/>
      <c r="D207" s="45"/>
      <c r="E207" s="284"/>
      <c r="F207" s="45"/>
    </row>
    <row r="208" spans="1:6">
      <c r="A208" s="48" t="s">
        <v>240</v>
      </c>
      <c r="B208" s="38" t="s">
        <v>241</v>
      </c>
      <c r="C208" s="38"/>
      <c r="D208" s="45"/>
      <c r="E208" s="284"/>
      <c r="F208" s="45"/>
    </row>
    <row r="209" spans="1:6">
      <c r="A209" s="48"/>
      <c r="B209" s="38" t="s">
        <v>242</v>
      </c>
      <c r="C209" s="38"/>
      <c r="D209" s="45"/>
      <c r="E209" s="284"/>
      <c r="F209" s="45"/>
    </row>
    <row r="210" spans="1:6">
      <c r="A210" s="48"/>
      <c r="B210" s="38" t="s">
        <v>243</v>
      </c>
      <c r="C210" s="38"/>
      <c r="D210" s="45"/>
      <c r="E210" s="284"/>
      <c r="F210" s="45"/>
    </row>
    <row r="211" spans="1:6">
      <c r="A211" s="48"/>
      <c r="B211" s="38" t="s">
        <v>244</v>
      </c>
      <c r="C211" s="38"/>
      <c r="D211" s="45"/>
      <c r="E211" s="284"/>
      <c r="F211" s="45"/>
    </row>
    <row r="212" spans="1:6">
      <c r="A212" s="48"/>
      <c r="B212" s="38" t="s">
        <v>245</v>
      </c>
      <c r="C212" s="38" t="s">
        <v>6</v>
      </c>
      <c r="D212" s="45">
        <v>2</v>
      </c>
      <c r="E212" s="284"/>
      <c r="F212" s="45">
        <f>D212*E212</f>
        <v>0</v>
      </c>
    </row>
    <row r="213" spans="1:6">
      <c r="A213" s="48"/>
      <c r="B213" s="38"/>
      <c r="C213" s="38"/>
      <c r="D213" s="45"/>
      <c r="E213" s="284"/>
      <c r="F213" s="45"/>
    </row>
    <row r="214" spans="1:6">
      <c r="A214" s="48"/>
      <c r="B214" s="38"/>
      <c r="C214" s="38"/>
      <c r="D214" s="45"/>
      <c r="E214" s="284"/>
      <c r="F214" s="45"/>
    </row>
    <row r="215" spans="1:6">
      <c r="A215" s="48"/>
      <c r="B215" s="38"/>
      <c r="C215" s="38"/>
      <c r="D215" s="45"/>
      <c r="E215" s="284"/>
      <c r="F215" s="45"/>
    </row>
    <row r="216" spans="1:6">
      <c r="A216" s="48"/>
      <c r="B216" s="38" t="s">
        <v>112</v>
      </c>
      <c r="C216" s="38"/>
      <c r="D216" s="45"/>
      <c r="E216" s="284"/>
      <c r="F216" s="45"/>
    </row>
    <row r="217" spans="1:6">
      <c r="A217" s="48" t="s">
        <v>246</v>
      </c>
      <c r="B217" s="38" t="s">
        <v>241</v>
      </c>
      <c r="C217" s="38"/>
      <c r="D217" s="45"/>
      <c r="E217" s="284"/>
      <c r="F217" s="45"/>
    </row>
    <row r="218" spans="1:6">
      <c r="A218" s="48"/>
      <c r="B218" s="38" t="s">
        <v>242</v>
      </c>
      <c r="C218" s="38"/>
      <c r="D218" s="45"/>
      <c r="E218" s="284"/>
      <c r="F218" s="45"/>
    </row>
    <row r="219" spans="1:6">
      <c r="A219" s="48"/>
      <c r="B219" s="38" t="s">
        <v>247</v>
      </c>
      <c r="C219" s="38"/>
      <c r="D219" s="45"/>
      <c r="E219" s="284"/>
      <c r="F219" s="45"/>
    </row>
    <row r="220" spans="1:6">
      <c r="A220" s="48"/>
      <c r="B220" s="38" t="s">
        <v>244</v>
      </c>
      <c r="C220" s="38"/>
      <c r="D220" s="45"/>
      <c r="E220" s="284"/>
      <c r="F220" s="45"/>
    </row>
    <row r="221" spans="1:6">
      <c r="A221" s="48"/>
      <c r="B221" s="38" t="s">
        <v>245</v>
      </c>
      <c r="C221" s="38" t="s">
        <v>6</v>
      </c>
      <c r="D221" s="45">
        <v>2</v>
      </c>
      <c r="E221" s="284"/>
      <c r="F221" s="45">
        <f>D221*E221</f>
        <v>0</v>
      </c>
    </row>
    <row r="222" spans="1:6">
      <c r="A222" s="48"/>
      <c r="B222" s="38"/>
      <c r="C222" s="38"/>
      <c r="D222" s="45"/>
      <c r="E222" s="284"/>
      <c r="F222" s="45"/>
    </row>
    <row r="223" spans="1:6">
      <c r="A223" s="48"/>
      <c r="B223" s="38" t="s">
        <v>248</v>
      </c>
      <c r="C223" s="38"/>
      <c r="D223" s="45"/>
      <c r="E223" s="284"/>
      <c r="F223" s="45"/>
    </row>
    <row r="224" spans="1:6">
      <c r="A224" s="48" t="s">
        <v>249</v>
      </c>
      <c r="B224" s="38" t="s">
        <v>250</v>
      </c>
      <c r="C224" s="38"/>
      <c r="D224" s="45"/>
      <c r="E224" s="284"/>
      <c r="F224" s="45"/>
    </row>
    <row r="225" spans="1:6">
      <c r="A225" s="48"/>
      <c r="B225" s="38" t="s">
        <v>251</v>
      </c>
      <c r="C225" s="38" t="s">
        <v>6</v>
      </c>
      <c r="D225" s="45">
        <v>4</v>
      </c>
      <c r="E225" s="284"/>
      <c r="F225" s="45">
        <f>D225*E225</f>
        <v>0</v>
      </c>
    </row>
    <row r="226" spans="1:6">
      <c r="A226" s="48"/>
      <c r="B226" s="38"/>
      <c r="C226" s="38"/>
      <c r="D226" s="45"/>
      <c r="E226" s="284"/>
      <c r="F226" s="45"/>
    </row>
    <row r="227" spans="1:6">
      <c r="A227" s="48"/>
      <c r="B227" s="38" t="s">
        <v>252</v>
      </c>
      <c r="C227" s="38"/>
      <c r="D227" s="45"/>
      <c r="E227" s="284"/>
      <c r="F227" s="45"/>
    </row>
    <row r="228" spans="1:6">
      <c r="A228" s="48" t="s">
        <v>253</v>
      </c>
      <c r="B228" s="38" t="s">
        <v>254</v>
      </c>
      <c r="C228" s="38"/>
      <c r="D228" s="45"/>
      <c r="E228" s="284"/>
      <c r="F228" s="45"/>
    </row>
    <row r="229" spans="1:6">
      <c r="A229" s="48"/>
      <c r="B229" s="38" t="s">
        <v>255</v>
      </c>
      <c r="C229" s="38"/>
      <c r="D229" s="45"/>
      <c r="E229" s="284"/>
      <c r="F229" s="45"/>
    </row>
    <row r="230" spans="1:6">
      <c r="A230" s="48"/>
      <c r="B230" s="38" t="s">
        <v>256</v>
      </c>
      <c r="C230" s="38" t="s">
        <v>6</v>
      </c>
      <c r="D230" s="45">
        <v>2</v>
      </c>
      <c r="E230" s="284"/>
      <c r="F230" s="45">
        <f>D230*E230</f>
        <v>0</v>
      </c>
    </row>
    <row r="231" spans="1:6" ht="13" thickBot="1">
      <c r="A231" s="40"/>
      <c r="B231" s="39"/>
      <c r="E231" s="51"/>
      <c r="F231" s="45"/>
    </row>
    <row r="232" spans="1:6" ht="13" thickBot="1">
      <c r="A232" s="40"/>
      <c r="B232" s="43" t="s">
        <v>257</v>
      </c>
      <c r="C232" s="41"/>
      <c r="D232" s="42"/>
      <c r="E232" s="286"/>
      <c r="F232" s="44">
        <f>SUM(F175:F231)</f>
        <v>0</v>
      </c>
    </row>
    <row r="233" spans="1:6">
      <c r="A233" s="40"/>
      <c r="B233" s="38"/>
      <c r="E233" s="51"/>
      <c r="F233" s="45"/>
    </row>
    <row r="234" spans="1:6">
      <c r="A234" s="40" t="s">
        <v>103</v>
      </c>
      <c r="B234" s="39" t="s">
        <v>258</v>
      </c>
      <c r="E234" s="51"/>
      <c r="F234" s="45"/>
    </row>
    <row r="235" spans="1:6">
      <c r="A235" s="40"/>
      <c r="B235" s="39"/>
      <c r="E235" s="51"/>
      <c r="F235" s="45"/>
    </row>
    <row r="236" spans="1:6">
      <c r="A236" s="48"/>
      <c r="B236" s="38" t="s">
        <v>112</v>
      </c>
      <c r="C236" s="38"/>
      <c r="D236" s="45"/>
      <c r="E236" s="284"/>
      <c r="F236" s="45"/>
    </row>
    <row r="237" spans="1:6">
      <c r="A237" s="48" t="s">
        <v>104</v>
      </c>
      <c r="B237" s="38" t="s">
        <v>259</v>
      </c>
      <c r="C237" s="38"/>
      <c r="D237" s="45"/>
      <c r="E237" s="284"/>
      <c r="F237" s="45"/>
    </row>
    <row r="238" spans="1:6">
      <c r="A238" s="48"/>
      <c r="B238" s="38" t="s">
        <v>260</v>
      </c>
      <c r="C238" s="38"/>
      <c r="D238" s="45"/>
      <c r="E238" s="284"/>
      <c r="F238" s="45"/>
    </row>
    <row r="239" spans="1:6">
      <c r="A239" s="48"/>
      <c r="B239" s="38" t="s">
        <v>261</v>
      </c>
      <c r="C239" s="38"/>
      <c r="D239" s="45"/>
      <c r="E239" s="284"/>
      <c r="F239" s="45"/>
    </row>
    <row r="240" spans="1:6">
      <c r="A240" s="48"/>
      <c r="B240" s="38" t="s">
        <v>262</v>
      </c>
      <c r="C240" s="38"/>
      <c r="D240" s="45"/>
      <c r="E240" s="284"/>
      <c r="F240" s="45"/>
    </row>
    <row r="241" spans="1:6">
      <c r="A241" s="48"/>
      <c r="B241" s="38" t="s">
        <v>263</v>
      </c>
      <c r="C241" s="38" t="s">
        <v>6</v>
      </c>
      <c r="D241" s="45">
        <v>4</v>
      </c>
      <c r="E241" s="284"/>
      <c r="F241" s="45">
        <f>D241*E241</f>
        <v>0</v>
      </c>
    </row>
    <row r="242" spans="1:6">
      <c r="A242" s="48"/>
      <c r="B242" s="38"/>
      <c r="C242" s="38"/>
      <c r="D242" s="45"/>
      <c r="E242" s="284"/>
      <c r="F242" s="45"/>
    </row>
    <row r="243" spans="1:6">
      <c r="A243" s="48"/>
      <c r="B243" s="38" t="s">
        <v>112</v>
      </c>
      <c r="C243" s="38"/>
      <c r="D243" s="45"/>
      <c r="E243" s="284"/>
      <c r="F243" s="45"/>
    </row>
    <row r="244" spans="1:6">
      <c r="A244" s="48" t="s">
        <v>105</v>
      </c>
      <c r="B244" s="38" t="s">
        <v>264</v>
      </c>
      <c r="C244" s="38"/>
      <c r="D244" s="45"/>
      <c r="E244" s="284"/>
      <c r="F244" s="45"/>
    </row>
    <row r="245" spans="1:6">
      <c r="A245" s="48"/>
      <c r="B245" s="38" t="s">
        <v>265</v>
      </c>
      <c r="C245" s="38"/>
      <c r="D245" s="45"/>
      <c r="E245" s="284"/>
      <c r="F245" s="45"/>
    </row>
    <row r="246" spans="1:6">
      <c r="A246" s="48"/>
      <c r="B246" s="38" t="s">
        <v>266</v>
      </c>
      <c r="C246" s="38"/>
      <c r="D246" s="45"/>
      <c r="E246" s="284"/>
      <c r="F246" s="45"/>
    </row>
    <row r="247" spans="1:6">
      <c r="A247" s="48"/>
      <c r="B247" s="38" t="s">
        <v>267</v>
      </c>
      <c r="C247" s="38"/>
      <c r="D247" s="45"/>
      <c r="E247" s="284"/>
      <c r="F247" s="45"/>
    </row>
    <row r="248" spans="1:6">
      <c r="A248" s="48"/>
      <c r="B248" s="38" t="s">
        <v>268</v>
      </c>
      <c r="C248" s="38" t="s">
        <v>6</v>
      </c>
      <c r="D248" s="45">
        <v>4</v>
      </c>
      <c r="E248" s="284"/>
      <c r="F248" s="45">
        <f>D248*E248</f>
        <v>0</v>
      </c>
    </row>
    <row r="249" spans="1:6" ht="13" thickBot="1">
      <c r="A249" s="40"/>
      <c r="B249" s="39"/>
      <c r="E249" s="51"/>
      <c r="F249" s="45"/>
    </row>
    <row r="250" spans="1:6" ht="13" thickBot="1">
      <c r="A250" s="40"/>
      <c r="B250" s="43" t="s">
        <v>269</v>
      </c>
      <c r="C250" s="41"/>
      <c r="D250" s="42"/>
      <c r="E250" s="286"/>
      <c r="F250" s="44">
        <f>SUM(F234:F249)</f>
        <v>0</v>
      </c>
    </row>
    <row r="251" spans="1:6">
      <c r="A251" s="40"/>
      <c r="B251" s="38"/>
      <c r="E251" s="51"/>
      <c r="F251" s="45"/>
    </row>
    <row r="252" spans="1:6">
      <c r="A252" s="40" t="s">
        <v>270</v>
      </c>
      <c r="B252" s="39" t="s">
        <v>16</v>
      </c>
      <c r="E252" s="51"/>
      <c r="F252" s="45"/>
    </row>
    <row r="253" spans="1:6">
      <c r="A253" s="40"/>
      <c r="B253" s="39"/>
      <c r="E253" s="51"/>
      <c r="F253" s="45"/>
    </row>
    <row r="254" spans="1:6">
      <c r="A254" s="48"/>
      <c r="B254" s="38" t="s">
        <v>271</v>
      </c>
      <c r="C254" s="38"/>
      <c r="D254" s="45"/>
      <c r="E254" s="284"/>
      <c r="F254" s="45"/>
    </row>
    <row r="255" spans="1:6">
      <c r="A255" s="48" t="s">
        <v>272</v>
      </c>
      <c r="B255" s="38" t="s">
        <v>273</v>
      </c>
      <c r="C255" s="38"/>
      <c r="D255" s="45"/>
      <c r="E255" s="284"/>
      <c r="F255" s="45"/>
    </row>
    <row r="256" spans="1:6">
      <c r="A256" s="48"/>
      <c r="B256" s="38" t="s">
        <v>274</v>
      </c>
      <c r="C256" s="38" t="s">
        <v>6</v>
      </c>
      <c r="D256" s="45">
        <v>6</v>
      </c>
      <c r="E256" s="284"/>
      <c r="F256" s="45">
        <f>D256*E256</f>
        <v>0</v>
      </c>
    </row>
    <row r="257" spans="1:6">
      <c r="A257" s="48"/>
      <c r="B257" s="38"/>
      <c r="C257" s="38"/>
      <c r="D257" s="45"/>
      <c r="E257" s="284"/>
      <c r="F257" s="45"/>
    </row>
    <row r="258" spans="1:6">
      <c r="A258" s="48"/>
      <c r="B258" s="38" t="s">
        <v>275</v>
      </c>
      <c r="C258" s="38"/>
      <c r="D258" s="45"/>
      <c r="E258" s="284"/>
      <c r="F258" s="45"/>
    </row>
    <row r="259" spans="1:6">
      <c r="A259" s="48" t="s">
        <v>276</v>
      </c>
      <c r="B259" s="38" t="s">
        <v>277</v>
      </c>
      <c r="C259" s="38"/>
      <c r="D259" s="45"/>
      <c r="E259" s="284"/>
      <c r="F259" s="45"/>
    </row>
    <row r="260" spans="1:6">
      <c r="A260" s="48"/>
      <c r="B260" s="38" t="s">
        <v>278</v>
      </c>
      <c r="C260" s="38"/>
      <c r="D260" s="45"/>
      <c r="E260" s="284"/>
      <c r="F260" s="45"/>
    </row>
    <row r="261" spans="1:6">
      <c r="A261" s="48"/>
      <c r="B261" s="38" t="s">
        <v>279</v>
      </c>
      <c r="C261" s="38" t="s">
        <v>6</v>
      </c>
      <c r="D261" s="45">
        <v>4</v>
      </c>
      <c r="E261" s="284"/>
      <c r="F261" s="45">
        <f>D261*E261</f>
        <v>0</v>
      </c>
    </row>
    <row r="262" spans="1:6">
      <c r="A262" s="48"/>
      <c r="B262" s="38"/>
      <c r="C262" s="38"/>
      <c r="D262" s="45"/>
      <c r="E262" s="284"/>
      <c r="F262" s="45"/>
    </row>
    <row r="263" spans="1:6">
      <c r="A263" s="48"/>
      <c r="B263" s="38" t="s">
        <v>280</v>
      </c>
      <c r="C263" s="38"/>
      <c r="D263" s="45"/>
      <c r="E263" s="284"/>
      <c r="F263" s="45"/>
    </row>
    <row r="264" spans="1:6">
      <c r="A264" s="48" t="s">
        <v>281</v>
      </c>
      <c r="B264" s="38" t="s">
        <v>282</v>
      </c>
      <c r="C264" s="38"/>
      <c r="D264" s="45"/>
      <c r="E264" s="284"/>
      <c r="F264" s="45"/>
    </row>
    <row r="265" spans="1:6">
      <c r="A265" s="48"/>
      <c r="B265" s="38" t="s">
        <v>283</v>
      </c>
      <c r="C265" s="38"/>
      <c r="D265" s="45"/>
      <c r="E265" s="284"/>
      <c r="F265" s="45"/>
    </row>
    <row r="266" spans="1:6">
      <c r="A266" s="48"/>
      <c r="B266" s="38" t="s">
        <v>284</v>
      </c>
      <c r="C266" s="38"/>
      <c r="D266" s="45"/>
      <c r="E266" s="284"/>
      <c r="F266" s="45"/>
    </row>
    <row r="267" spans="1:6">
      <c r="A267" s="48"/>
      <c r="B267" s="38" t="s">
        <v>285</v>
      </c>
      <c r="C267" s="38" t="s">
        <v>6</v>
      </c>
      <c r="D267" s="45">
        <v>2</v>
      </c>
      <c r="E267" s="284"/>
      <c r="F267" s="45">
        <f>D267*E267</f>
        <v>0</v>
      </c>
    </row>
    <row r="268" spans="1:6">
      <c r="A268" s="48"/>
      <c r="B268" s="38"/>
      <c r="C268" s="38"/>
      <c r="D268" s="45"/>
      <c r="E268" s="284"/>
      <c r="F268" s="45"/>
    </row>
    <row r="269" spans="1:6">
      <c r="A269" s="48"/>
      <c r="B269" s="38"/>
      <c r="C269" s="38"/>
      <c r="D269" s="45"/>
      <c r="E269" s="284"/>
      <c r="F269" s="45"/>
    </row>
    <row r="270" spans="1:6">
      <c r="A270" s="48"/>
      <c r="B270" s="38"/>
      <c r="C270" s="38"/>
      <c r="D270" s="45"/>
      <c r="E270" s="284"/>
      <c r="F270" s="45"/>
    </row>
    <row r="271" spans="1:6">
      <c r="A271" s="48"/>
      <c r="B271" s="38"/>
      <c r="C271" s="38"/>
      <c r="D271" s="45"/>
      <c r="E271" s="284"/>
      <c r="F271" s="45"/>
    </row>
    <row r="272" spans="1:6">
      <c r="A272" s="48"/>
      <c r="B272" s="38" t="s">
        <v>286</v>
      </c>
      <c r="C272" s="38"/>
      <c r="D272" s="45"/>
      <c r="E272" s="284"/>
      <c r="F272" s="45"/>
    </row>
    <row r="273" spans="1:6">
      <c r="A273" s="48" t="s">
        <v>287</v>
      </c>
      <c r="B273" s="38" t="s">
        <v>288</v>
      </c>
      <c r="C273" s="38"/>
      <c r="D273" s="45"/>
      <c r="E273" s="284"/>
      <c r="F273" s="45"/>
    </row>
    <row r="274" spans="1:6">
      <c r="A274" s="48"/>
      <c r="B274" s="38" t="s">
        <v>289</v>
      </c>
      <c r="C274" s="38"/>
      <c r="D274" s="45"/>
      <c r="E274" s="284"/>
      <c r="F274" s="45"/>
    </row>
    <row r="275" spans="1:6">
      <c r="A275" s="48"/>
      <c r="B275" s="38" t="s">
        <v>290</v>
      </c>
      <c r="C275" s="38" t="s">
        <v>7</v>
      </c>
      <c r="D275" s="45">
        <v>5</v>
      </c>
      <c r="E275" s="284"/>
      <c r="F275" s="45">
        <f>D275*E275</f>
        <v>0</v>
      </c>
    </row>
    <row r="276" spans="1:6">
      <c r="A276" s="48"/>
      <c r="B276" s="38"/>
      <c r="C276" s="38"/>
      <c r="D276" s="45"/>
      <c r="E276" s="284"/>
      <c r="F276" s="45"/>
    </row>
    <row r="277" spans="1:6">
      <c r="A277" s="48"/>
      <c r="B277" s="38" t="s">
        <v>291</v>
      </c>
      <c r="C277" s="38"/>
      <c r="D277" s="45"/>
      <c r="E277" s="284"/>
      <c r="F277" s="45"/>
    </row>
    <row r="278" spans="1:6">
      <c r="A278" s="48" t="s">
        <v>292</v>
      </c>
      <c r="B278" s="38" t="s">
        <v>293</v>
      </c>
      <c r="C278" s="38"/>
      <c r="D278" s="45"/>
      <c r="E278" s="284"/>
      <c r="F278" s="45"/>
    </row>
    <row r="279" spans="1:6">
      <c r="A279" s="48"/>
      <c r="B279" s="38" t="s">
        <v>294</v>
      </c>
      <c r="C279" s="38"/>
      <c r="D279" s="45"/>
      <c r="E279" s="284"/>
      <c r="F279" s="45"/>
    </row>
    <row r="280" spans="1:6">
      <c r="A280" s="48"/>
      <c r="B280" s="38" t="s">
        <v>295</v>
      </c>
      <c r="C280" s="38" t="s">
        <v>134</v>
      </c>
      <c r="D280" s="45">
        <v>125</v>
      </c>
      <c r="E280" s="284"/>
      <c r="F280" s="45">
        <f>D280*E280</f>
        <v>0</v>
      </c>
    </row>
    <row r="281" spans="1:6">
      <c r="A281" s="48"/>
      <c r="B281" s="38"/>
      <c r="C281" s="38"/>
      <c r="D281" s="45"/>
      <c r="E281" s="284"/>
      <c r="F281" s="45"/>
    </row>
    <row r="282" spans="1:6">
      <c r="A282" s="48"/>
      <c r="B282" s="38" t="s">
        <v>296</v>
      </c>
      <c r="C282" s="38"/>
      <c r="D282" s="45"/>
      <c r="E282" s="284"/>
      <c r="F282" s="45"/>
    </row>
    <row r="283" spans="1:6">
      <c r="A283" s="48" t="s">
        <v>297</v>
      </c>
      <c r="B283" s="38" t="s">
        <v>298</v>
      </c>
      <c r="C283" s="38"/>
      <c r="D283" s="45"/>
      <c r="E283" s="284"/>
      <c r="F283" s="45"/>
    </row>
    <row r="284" spans="1:6">
      <c r="A284" s="48"/>
      <c r="B284" s="38" t="s">
        <v>299</v>
      </c>
      <c r="C284" s="38"/>
      <c r="D284" s="45"/>
      <c r="E284" s="284"/>
      <c r="F284" s="45"/>
    </row>
    <row r="285" spans="1:6">
      <c r="A285" s="48"/>
      <c r="B285" s="38" t="s">
        <v>300</v>
      </c>
      <c r="C285" s="38"/>
      <c r="D285" s="45"/>
      <c r="E285" s="284"/>
      <c r="F285" s="45"/>
    </row>
    <row r="286" spans="1:6">
      <c r="A286" s="48"/>
      <c r="B286" s="38" t="s">
        <v>301</v>
      </c>
      <c r="C286" s="38"/>
      <c r="D286" s="45"/>
      <c r="E286" s="284"/>
      <c r="F286" s="45"/>
    </row>
    <row r="287" spans="1:6">
      <c r="A287" s="48"/>
      <c r="B287" s="38" t="s">
        <v>302</v>
      </c>
      <c r="C287" s="38"/>
      <c r="D287" s="45"/>
      <c r="E287" s="284"/>
      <c r="F287" s="45"/>
    </row>
    <row r="288" spans="1:6">
      <c r="A288" s="48"/>
      <c r="B288" s="38" t="s">
        <v>303</v>
      </c>
      <c r="C288" s="38" t="s">
        <v>134</v>
      </c>
      <c r="D288" s="45">
        <v>165</v>
      </c>
      <c r="E288" s="284"/>
      <c r="F288" s="45">
        <f>D288*E288</f>
        <v>0</v>
      </c>
    </row>
    <row r="289" spans="1:6">
      <c r="A289" s="48"/>
      <c r="B289" s="38"/>
      <c r="C289" s="38"/>
      <c r="D289" s="45"/>
      <c r="E289" s="284"/>
      <c r="F289" s="45"/>
    </row>
    <row r="290" spans="1:6">
      <c r="A290" s="48"/>
      <c r="B290" s="38" t="s">
        <v>304</v>
      </c>
      <c r="C290" s="38"/>
      <c r="D290" s="45"/>
      <c r="E290" s="284"/>
      <c r="F290" s="45"/>
    </row>
    <row r="291" spans="1:6">
      <c r="A291" s="48" t="s">
        <v>305</v>
      </c>
      <c r="B291" s="38" t="s">
        <v>306</v>
      </c>
      <c r="C291" s="38"/>
      <c r="D291" s="45"/>
      <c r="E291" s="284"/>
      <c r="F291" s="45"/>
    </row>
    <row r="292" spans="1:6">
      <c r="A292" s="48"/>
      <c r="B292" s="38" t="s">
        <v>307</v>
      </c>
      <c r="C292" s="38"/>
      <c r="D292" s="45"/>
      <c r="E292" s="284"/>
      <c r="F292" s="45"/>
    </row>
    <row r="293" spans="1:6">
      <c r="A293" s="48"/>
      <c r="B293" s="38" t="s">
        <v>308</v>
      </c>
      <c r="C293" s="38"/>
      <c r="D293" s="45"/>
      <c r="E293" s="284"/>
      <c r="F293" s="45"/>
    </row>
    <row r="294" spans="1:6">
      <c r="A294" s="48"/>
      <c r="B294" s="38" t="s">
        <v>309</v>
      </c>
      <c r="C294" s="38"/>
      <c r="D294" s="45"/>
      <c r="E294" s="284"/>
      <c r="F294" s="45"/>
    </row>
    <row r="295" spans="1:6">
      <c r="A295" s="48"/>
      <c r="B295" s="38" t="s">
        <v>310</v>
      </c>
      <c r="C295" s="38"/>
      <c r="D295" s="45"/>
      <c r="E295" s="284"/>
      <c r="F295" s="45"/>
    </row>
    <row r="296" spans="1:6">
      <c r="A296" s="48"/>
      <c r="B296" s="38" t="s">
        <v>311</v>
      </c>
      <c r="C296" s="38"/>
      <c r="D296" s="45"/>
      <c r="E296" s="284"/>
      <c r="F296" s="45"/>
    </row>
    <row r="297" spans="1:6">
      <c r="A297" s="48"/>
      <c r="B297" s="38" t="s">
        <v>290</v>
      </c>
      <c r="C297" s="38" t="s">
        <v>7</v>
      </c>
      <c r="D297" s="45">
        <v>5</v>
      </c>
      <c r="E297" s="284"/>
      <c r="F297" s="45">
        <f>D297*E297</f>
        <v>0</v>
      </c>
    </row>
    <row r="298" spans="1:6">
      <c r="A298" s="48"/>
      <c r="B298" s="38"/>
      <c r="C298" s="38"/>
      <c r="D298" s="45"/>
      <c r="E298" s="284"/>
      <c r="F298" s="45"/>
    </row>
    <row r="299" spans="1:6">
      <c r="A299" s="52"/>
      <c r="B299" s="53" t="s">
        <v>112</v>
      </c>
      <c r="C299" s="53"/>
      <c r="D299" s="54"/>
      <c r="E299" s="284"/>
      <c r="F299" s="54"/>
    </row>
    <row r="300" spans="1:6">
      <c r="A300" s="52" t="s">
        <v>312</v>
      </c>
      <c r="B300" s="53" t="s">
        <v>313</v>
      </c>
      <c r="C300" s="53"/>
      <c r="D300" s="54"/>
      <c r="E300" s="284"/>
      <c r="F300" s="54"/>
    </row>
    <row r="301" spans="1:6">
      <c r="A301" s="52"/>
      <c r="B301" s="53" t="s">
        <v>314</v>
      </c>
      <c r="C301" s="53"/>
      <c r="D301" s="54"/>
      <c r="E301" s="284"/>
      <c r="F301" s="54"/>
    </row>
    <row r="302" spans="1:6">
      <c r="A302" s="52"/>
      <c r="B302" s="53" t="s">
        <v>315</v>
      </c>
      <c r="C302" s="53"/>
      <c r="D302" s="54"/>
      <c r="E302" s="284"/>
      <c r="F302" s="54"/>
    </row>
    <row r="303" spans="1:6">
      <c r="A303" s="52"/>
      <c r="B303" s="53" t="s">
        <v>316</v>
      </c>
      <c r="C303" s="53"/>
      <c r="D303" s="54"/>
      <c r="E303" s="284"/>
      <c r="F303" s="54"/>
    </row>
    <row r="304" spans="1:6">
      <c r="A304" s="52"/>
      <c r="B304" s="53" t="s">
        <v>317</v>
      </c>
      <c r="C304" s="53" t="s">
        <v>6</v>
      </c>
      <c r="D304" s="54">
        <v>2</v>
      </c>
      <c r="E304" s="284"/>
      <c r="F304" s="54">
        <f>D304*E304</f>
        <v>0</v>
      </c>
    </row>
    <row r="305" spans="1:6">
      <c r="A305" s="52"/>
      <c r="B305" s="53"/>
      <c r="C305" s="53"/>
      <c r="D305" s="54"/>
      <c r="E305" s="284"/>
      <c r="F305" s="54"/>
    </row>
    <row r="306" spans="1:6">
      <c r="A306" s="52"/>
      <c r="B306" s="53" t="s">
        <v>318</v>
      </c>
      <c r="C306" s="53"/>
      <c r="D306" s="54"/>
      <c r="E306" s="284"/>
      <c r="F306" s="54"/>
    </row>
    <row r="307" spans="1:6">
      <c r="A307" s="52" t="s">
        <v>319</v>
      </c>
      <c r="B307" s="53" t="s">
        <v>320</v>
      </c>
      <c r="C307" s="53"/>
      <c r="D307" s="54"/>
      <c r="E307" s="284"/>
      <c r="F307" s="54"/>
    </row>
    <row r="308" spans="1:6">
      <c r="A308" s="52"/>
      <c r="B308" s="53" t="s">
        <v>321</v>
      </c>
      <c r="C308" s="53"/>
      <c r="D308" s="54"/>
      <c r="E308" s="284"/>
      <c r="F308" s="54"/>
    </row>
    <row r="309" spans="1:6">
      <c r="A309" s="52"/>
      <c r="B309" s="53" t="s">
        <v>322</v>
      </c>
      <c r="C309" s="53"/>
      <c r="D309" s="54"/>
      <c r="E309" s="284"/>
      <c r="F309" s="54"/>
    </row>
    <row r="310" spans="1:6" ht="13">
      <c r="A310" s="52"/>
      <c r="B310" s="53" t="s">
        <v>323</v>
      </c>
      <c r="C310" s="53" t="s">
        <v>6</v>
      </c>
      <c r="D310" s="54">
        <v>2</v>
      </c>
      <c r="E310" s="284"/>
      <c r="F310" s="54">
        <f>D310*E310</f>
        <v>0</v>
      </c>
    </row>
    <row r="311" spans="1:6" s="55" customFormat="1">
      <c r="A311" s="52"/>
      <c r="B311" s="53"/>
      <c r="C311" s="53"/>
      <c r="D311" s="54"/>
      <c r="E311" s="284"/>
      <c r="F311" s="54"/>
    </row>
    <row r="312" spans="1:6">
      <c r="A312" s="52"/>
      <c r="B312" s="53" t="s">
        <v>324</v>
      </c>
      <c r="C312" s="53"/>
      <c r="D312" s="56"/>
      <c r="E312" s="284"/>
      <c r="F312" s="54"/>
    </row>
    <row r="313" spans="1:6">
      <c r="A313" s="52" t="s">
        <v>325</v>
      </c>
      <c r="B313" s="53" t="s">
        <v>326</v>
      </c>
      <c r="C313" s="53"/>
      <c r="D313" s="56"/>
      <c r="E313" s="284"/>
      <c r="F313" s="54"/>
    </row>
    <row r="314" spans="1:6">
      <c r="A314" s="52"/>
      <c r="B314" s="53" t="s">
        <v>327</v>
      </c>
      <c r="C314" s="53"/>
      <c r="D314" s="56"/>
      <c r="E314" s="284"/>
      <c r="F314" s="54"/>
    </row>
    <row r="315" spans="1:6">
      <c r="A315" s="52"/>
      <c r="B315" s="53" t="s">
        <v>328</v>
      </c>
      <c r="C315" s="53"/>
      <c r="D315" s="56"/>
      <c r="E315" s="284"/>
      <c r="F315" s="54"/>
    </row>
    <row r="316" spans="1:6">
      <c r="A316" s="52"/>
      <c r="B316" s="53" t="s">
        <v>329</v>
      </c>
      <c r="C316" s="53"/>
      <c r="D316" s="56"/>
      <c r="E316" s="284"/>
      <c r="F316" s="54"/>
    </row>
    <row r="317" spans="1:6">
      <c r="A317" s="52"/>
      <c r="B317" s="53" t="s">
        <v>330</v>
      </c>
      <c r="C317" s="53" t="s">
        <v>6</v>
      </c>
      <c r="D317" s="57">
        <v>2</v>
      </c>
      <c r="E317" s="284"/>
      <c r="F317" s="54">
        <f>D317*E317</f>
        <v>0</v>
      </c>
    </row>
    <row r="318" spans="1:6">
      <c r="A318" s="52"/>
      <c r="B318" s="53"/>
      <c r="C318" s="53"/>
      <c r="D318" s="57"/>
      <c r="E318" s="284"/>
      <c r="F318" s="54"/>
    </row>
    <row r="319" spans="1:6" s="55" customFormat="1">
      <c r="A319" s="52"/>
      <c r="B319" s="53" t="s">
        <v>331</v>
      </c>
      <c r="C319" s="53"/>
      <c r="D319" s="54"/>
      <c r="E319" s="284"/>
      <c r="F319" s="54"/>
    </row>
    <row r="320" spans="1:6" s="55" customFormat="1">
      <c r="A320" s="52" t="s">
        <v>332</v>
      </c>
      <c r="B320" s="53" t="s">
        <v>333</v>
      </c>
      <c r="C320" s="53"/>
      <c r="D320" s="54"/>
      <c r="E320" s="284"/>
      <c r="F320" s="54"/>
    </row>
    <row r="321" spans="1:6" s="55" customFormat="1">
      <c r="A321" s="52"/>
      <c r="B321" s="53" t="s">
        <v>327</v>
      </c>
      <c r="C321" s="53"/>
      <c r="D321" s="54"/>
      <c r="E321" s="284"/>
      <c r="F321" s="54"/>
    </row>
    <row r="322" spans="1:6" s="55" customFormat="1">
      <c r="A322" s="52"/>
      <c r="B322" s="53" t="s">
        <v>328</v>
      </c>
      <c r="C322" s="53"/>
      <c r="D322" s="54"/>
      <c r="E322" s="284"/>
      <c r="F322" s="54"/>
    </row>
    <row r="323" spans="1:6" s="55" customFormat="1">
      <c r="A323" s="52"/>
      <c r="B323" s="53" t="s">
        <v>334</v>
      </c>
      <c r="C323" s="53"/>
      <c r="D323" s="54"/>
      <c r="E323" s="284"/>
      <c r="F323" s="54"/>
    </row>
    <row r="324" spans="1:6" s="55" customFormat="1">
      <c r="A324" s="52"/>
      <c r="B324" s="53" t="s">
        <v>335</v>
      </c>
      <c r="C324" s="53" t="s">
        <v>6</v>
      </c>
      <c r="D324" s="54">
        <v>2</v>
      </c>
      <c r="E324" s="284"/>
      <c r="F324" s="54">
        <f>D324*E324</f>
        <v>0</v>
      </c>
    </row>
    <row r="325" spans="1:6" ht="13" thickBot="1">
      <c r="A325" s="40"/>
      <c r="B325" s="39"/>
      <c r="E325" s="51"/>
      <c r="F325" s="45"/>
    </row>
    <row r="326" spans="1:6" ht="13" thickBot="1">
      <c r="A326" s="40"/>
      <c r="B326" s="43" t="s">
        <v>17</v>
      </c>
      <c r="C326" s="41"/>
      <c r="D326" s="42"/>
      <c r="E326" s="286"/>
      <c r="F326" s="44">
        <f>SUM(F252:F325)</f>
        <v>0</v>
      </c>
    </row>
    <row r="327" spans="1:6">
      <c r="A327" s="40"/>
      <c r="B327" s="38"/>
      <c r="E327" s="51"/>
      <c r="F327" s="45"/>
    </row>
    <row r="328" spans="1:6">
      <c r="A328" s="40" t="s">
        <v>336</v>
      </c>
      <c r="B328" s="39" t="s">
        <v>18</v>
      </c>
      <c r="E328" s="51"/>
      <c r="F328" s="45"/>
    </row>
    <row r="329" spans="1:6">
      <c r="A329" s="40"/>
      <c r="B329" s="39"/>
      <c r="E329" s="51"/>
      <c r="F329" s="45"/>
    </row>
    <row r="330" spans="1:6">
      <c r="A330" s="48"/>
      <c r="B330" s="38" t="s">
        <v>112</v>
      </c>
      <c r="C330" s="38"/>
      <c r="D330" s="45"/>
      <c r="E330" s="284"/>
      <c r="F330" s="45"/>
    </row>
    <row r="331" spans="1:6">
      <c r="A331" s="48" t="s">
        <v>337</v>
      </c>
      <c r="B331" s="38" t="s">
        <v>338</v>
      </c>
      <c r="C331" s="38"/>
      <c r="D331" s="45"/>
      <c r="E331" s="284"/>
      <c r="F331" s="45"/>
    </row>
    <row r="332" spans="1:6">
      <c r="A332" s="48"/>
      <c r="B332" s="38" t="s">
        <v>339</v>
      </c>
      <c r="C332" s="38" t="s">
        <v>340</v>
      </c>
      <c r="D332" s="45">
        <v>95</v>
      </c>
      <c r="E332" s="284"/>
      <c r="F332" s="45">
        <f>D332*E332</f>
        <v>0</v>
      </c>
    </row>
    <row r="333" spans="1:6">
      <c r="A333" s="48"/>
      <c r="B333" s="38"/>
      <c r="C333" s="38"/>
      <c r="D333" s="45"/>
      <c r="E333" s="284"/>
      <c r="F333" s="45"/>
    </row>
    <row r="334" spans="1:6">
      <c r="A334" s="48"/>
      <c r="B334" s="38" t="s">
        <v>112</v>
      </c>
      <c r="C334" s="38"/>
      <c r="D334" s="45"/>
      <c r="E334" s="284"/>
      <c r="F334" s="45"/>
    </row>
    <row r="335" spans="1:6">
      <c r="A335" s="48" t="s">
        <v>341</v>
      </c>
      <c r="B335" s="38" t="s">
        <v>342</v>
      </c>
      <c r="C335" s="38" t="s">
        <v>6</v>
      </c>
      <c r="D335" s="45">
        <v>4</v>
      </c>
      <c r="E335" s="284"/>
      <c r="F335" s="45">
        <f>D335*E335</f>
        <v>0</v>
      </c>
    </row>
    <row r="336" spans="1:6">
      <c r="A336" s="48"/>
      <c r="B336" s="38"/>
      <c r="C336" s="38"/>
      <c r="D336" s="45"/>
      <c r="E336" s="284"/>
      <c r="F336" s="45"/>
    </row>
    <row r="337" spans="1:6" ht="13" thickBot="1">
      <c r="A337" s="40"/>
      <c r="B337" s="39"/>
      <c r="F337" s="45"/>
    </row>
    <row r="338" spans="1:6" ht="13" thickBot="1">
      <c r="A338" s="40"/>
      <c r="B338" s="43" t="s">
        <v>19</v>
      </c>
      <c r="C338" s="41"/>
      <c r="D338" s="42"/>
      <c r="E338" s="42"/>
      <c r="F338" s="44">
        <f>SUM(F328:F337)</f>
        <v>0</v>
      </c>
    </row>
    <row r="339" spans="1:6">
      <c r="A339" s="40"/>
      <c r="B339" s="38"/>
      <c r="F339" s="45"/>
    </row>
    <row r="340" spans="1:6">
      <c r="A340" s="40"/>
      <c r="B340" s="38"/>
      <c r="F340" s="45"/>
    </row>
    <row r="341" spans="1:6">
      <c r="A341" s="40"/>
      <c r="B341" s="39"/>
    </row>
    <row r="342" spans="1:6">
      <c r="A342" s="40"/>
      <c r="B342" s="39" t="s">
        <v>1</v>
      </c>
    </row>
    <row r="343" spans="1:6">
      <c r="A343" s="40"/>
      <c r="B343" s="39"/>
    </row>
    <row r="344" spans="1:6">
      <c r="A344" s="40"/>
      <c r="B344" s="39"/>
    </row>
    <row r="345" spans="1:6">
      <c r="A345" s="46" t="str">
        <f>A6</f>
        <v>1.00</v>
      </c>
      <c r="B345" s="47" t="str">
        <f>B6</f>
        <v>PREDDELA</v>
      </c>
      <c r="F345" s="45">
        <f>F28</f>
        <v>4200</v>
      </c>
    </row>
    <row r="346" spans="1:6">
      <c r="A346" s="46"/>
      <c r="B346" s="47"/>
      <c r="F346" s="45"/>
    </row>
    <row r="347" spans="1:6">
      <c r="A347" s="46" t="str">
        <f>A30</f>
        <v>2.00</v>
      </c>
      <c r="B347" s="47" t="str">
        <f>B30</f>
        <v>ZEMELJSKA DELA IN TEMELJENJE</v>
      </c>
      <c r="F347" s="45">
        <f>F92</f>
        <v>0</v>
      </c>
    </row>
    <row r="348" spans="1:6">
      <c r="A348" s="46"/>
      <c r="B348" s="47"/>
      <c r="F348" s="45"/>
    </row>
    <row r="349" spans="1:6">
      <c r="A349" s="46" t="str">
        <f>A94</f>
        <v>3.00</v>
      </c>
      <c r="B349" s="47" t="str">
        <f>B94</f>
        <v>VOZIŠČNE KONSTRUKCIJE</v>
      </c>
      <c r="F349" s="45">
        <f>F173</f>
        <v>0</v>
      </c>
    </row>
    <row r="350" spans="1:6">
      <c r="A350" s="46"/>
      <c r="B350" s="47"/>
      <c r="F350" s="45"/>
    </row>
    <row r="351" spans="1:6">
      <c r="A351" s="46" t="str">
        <f>A175</f>
        <v>4.00</v>
      </c>
      <c r="B351" s="47" t="str">
        <f>B175</f>
        <v>ODVODNJAVANJE</v>
      </c>
      <c r="F351" s="45">
        <f>F232</f>
        <v>0</v>
      </c>
    </row>
    <row r="352" spans="1:6">
      <c r="A352" s="46"/>
      <c r="B352" s="47"/>
      <c r="F352" s="45"/>
    </row>
    <row r="353" spans="1:6">
      <c r="A353" s="46" t="str">
        <f>A234</f>
        <v>5.00</v>
      </c>
      <c r="B353" s="47" t="str">
        <f>B234</f>
        <v>GRADBENA IN OBRTNIŠKA DELA</v>
      </c>
      <c r="F353" s="45">
        <f>F250</f>
        <v>0</v>
      </c>
    </row>
    <row r="354" spans="1:6">
      <c r="A354" s="46"/>
      <c r="B354" s="47"/>
      <c r="F354" s="45"/>
    </row>
    <row r="355" spans="1:6">
      <c r="A355" s="46" t="str">
        <f>A252</f>
        <v>6.00</v>
      </c>
      <c r="B355" s="47" t="str">
        <f>B252</f>
        <v>OPREMA</v>
      </c>
      <c r="F355" s="45">
        <f>F326</f>
        <v>0</v>
      </c>
    </row>
    <row r="356" spans="1:6">
      <c r="A356" s="46"/>
      <c r="B356" s="47"/>
      <c r="F356" s="45"/>
    </row>
    <row r="357" spans="1:6">
      <c r="A357" s="46" t="str">
        <f>A328</f>
        <v>7.00</v>
      </c>
      <c r="B357" s="47" t="str">
        <f>B328</f>
        <v>TUJE STORITVE</v>
      </c>
      <c r="F357" s="45">
        <f>F338</f>
        <v>0</v>
      </c>
    </row>
    <row r="358" spans="1:6" ht="13" thickBot="1">
      <c r="A358" s="40"/>
      <c r="B358" s="39"/>
    </row>
    <row r="359" spans="1:6" ht="13" thickBot="1">
      <c r="A359" s="40"/>
      <c r="B359" s="43" t="s">
        <v>2</v>
      </c>
      <c r="C359" s="41"/>
      <c r="D359" s="42"/>
      <c r="E359" s="42"/>
      <c r="F359" s="44">
        <f>SUM(F342:F358)</f>
        <v>4200</v>
      </c>
    </row>
    <row r="360" spans="1:6" ht="13" thickBot="1">
      <c r="A360" s="40"/>
      <c r="B360" s="38" t="s">
        <v>125</v>
      </c>
      <c r="F360" s="45">
        <f>F359*0.22</f>
        <v>924</v>
      </c>
    </row>
    <row r="361" spans="1:6" ht="13" thickBot="1">
      <c r="A361" s="40"/>
      <c r="B361" s="43" t="s">
        <v>38</v>
      </c>
      <c r="C361" s="41"/>
      <c r="D361" s="42"/>
      <c r="E361" s="42"/>
      <c r="F361" s="44">
        <f>SUM(F358:F360)</f>
        <v>5124</v>
      </c>
    </row>
    <row r="394" spans="1:2">
      <c r="A394" s="36"/>
      <c r="B394" s="37"/>
    </row>
    <row r="395" spans="1:2">
      <c r="A395" s="36"/>
      <c r="B395" s="37"/>
    </row>
    <row r="396" spans="1:2">
      <c r="A396" s="36"/>
      <c r="B396" s="37"/>
    </row>
  </sheetData>
  <printOptions gridLines="1"/>
  <pageMargins left="0.78740157480314965" right="0.75" top="0.98425196850393704" bottom="0.98425196850393704" header="0.59055118110236227" footer="0.59055118110236227"/>
  <pageSetup paperSize="9" orientation="portrait" horizontalDpi="300" verticalDpi="300" r:id="rId1"/>
  <headerFooter alignWithMargins="0">
    <oddHeader>&amp;L
              Opis postavke                                      Enota         Količina             Cena/enoto        Skupaj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62"/>
  <sheetViews>
    <sheetView view="pageBreakPreview" topLeftCell="A295" zoomScaleNormal="100" zoomScaleSheetLayoutView="100" workbookViewId="0">
      <selection activeCell="B116" sqref="B116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>
      <c r="B1" s="39" t="s">
        <v>120</v>
      </c>
    </row>
    <row r="2" spans="1:6">
      <c r="B2" s="39" t="s">
        <v>121</v>
      </c>
    </row>
    <row r="3" spans="1:6">
      <c r="B3" s="49" t="s">
        <v>677</v>
      </c>
      <c r="C3" s="50"/>
      <c r="D3" s="51"/>
    </row>
    <row r="4" spans="1:6">
      <c r="B4" s="39"/>
    </row>
    <row r="5" spans="1:6">
      <c r="B5" s="39"/>
    </row>
    <row r="6" spans="1:6">
      <c r="A6" s="40" t="s">
        <v>0</v>
      </c>
      <c r="B6" s="39" t="s">
        <v>3</v>
      </c>
    </row>
    <row r="7" spans="1:6">
      <c r="A7" s="48"/>
      <c r="B7" s="38"/>
      <c r="C7" s="38"/>
      <c r="D7" s="45"/>
      <c r="E7" s="45"/>
      <c r="F7" s="45"/>
    </row>
    <row r="8" spans="1:6">
      <c r="A8" s="48"/>
      <c r="B8" s="38" t="s">
        <v>109</v>
      </c>
      <c r="C8" s="38"/>
      <c r="D8" s="45"/>
      <c r="E8" s="45"/>
      <c r="F8" s="45"/>
    </row>
    <row r="9" spans="1:6">
      <c r="A9" s="48" t="s">
        <v>77</v>
      </c>
      <c r="B9" s="38" t="s">
        <v>33</v>
      </c>
      <c r="C9" s="38"/>
      <c r="D9" s="45"/>
      <c r="E9" s="45"/>
      <c r="F9" s="45"/>
    </row>
    <row r="10" spans="1:6">
      <c r="A10" s="48"/>
      <c r="B10" s="38" t="s">
        <v>72</v>
      </c>
      <c r="C10" s="38"/>
      <c r="D10" s="45"/>
      <c r="E10" s="45"/>
      <c r="F10" s="45"/>
    </row>
    <row r="11" spans="1:6">
      <c r="A11" s="48"/>
      <c r="B11" s="38" t="s">
        <v>110</v>
      </c>
      <c r="C11" s="38" t="s">
        <v>34</v>
      </c>
      <c r="D11" s="45">
        <v>0.3</v>
      </c>
      <c r="E11" s="284"/>
      <c r="F11" s="45">
        <f>D11*E11</f>
        <v>0</v>
      </c>
    </row>
    <row r="12" spans="1:6">
      <c r="A12" s="48"/>
      <c r="B12" s="38"/>
      <c r="C12" s="38"/>
      <c r="D12" s="45"/>
      <c r="E12" s="284"/>
      <c r="F12" s="45"/>
    </row>
    <row r="13" spans="1:6">
      <c r="A13" s="48"/>
      <c r="B13" s="38" t="s">
        <v>111</v>
      </c>
      <c r="C13" s="38"/>
      <c r="D13" s="45"/>
      <c r="E13" s="284"/>
      <c r="F13" s="45"/>
    </row>
    <row r="14" spans="1:6">
      <c r="A14" s="48" t="s">
        <v>85</v>
      </c>
      <c r="B14" s="38" t="s">
        <v>5</v>
      </c>
      <c r="C14" s="38"/>
      <c r="D14" s="45"/>
      <c r="E14" s="284"/>
      <c r="F14" s="45"/>
    </row>
    <row r="15" spans="1:6">
      <c r="A15" s="48"/>
      <c r="B15" s="38" t="s">
        <v>73</v>
      </c>
      <c r="C15" s="38"/>
      <c r="D15" s="45"/>
      <c r="E15" s="284"/>
      <c r="F15" s="45"/>
    </row>
    <row r="16" spans="1:6">
      <c r="A16" s="48"/>
      <c r="B16" s="38" t="s">
        <v>110</v>
      </c>
      <c r="C16" s="38" t="s">
        <v>6</v>
      </c>
      <c r="D16" s="45">
        <v>14</v>
      </c>
      <c r="E16" s="284"/>
      <c r="F16" s="45">
        <f>D16*E16</f>
        <v>0</v>
      </c>
    </row>
    <row r="17" spans="1:6">
      <c r="A17" s="48"/>
      <c r="B17" s="38"/>
      <c r="C17" s="38"/>
      <c r="D17" s="45"/>
      <c r="E17" s="284"/>
      <c r="F17" s="45"/>
    </row>
    <row r="18" spans="1:6">
      <c r="A18" s="48"/>
      <c r="B18" s="38" t="s">
        <v>344</v>
      </c>
      <c r="C18" s="38"/>
      <c r="D18" s="45"/>
      <c r="E18" s="284"/>
      <c r="F18" s="45"/>
    </row>
    <row r="19" spans="1:6">
      <c r="A19" s="48" t="s">
        <v>86</v>
      </c>
      <c r="B19" s="38" t="s">
        <v>345</v>
      </c>
      <c r="C19" s="38"/>
      <c r="D19" s="45"/>
      <c r="E19" s="284"/>
      <c r="F19" s="45"/>
    </row>
    <row r="20" spans="1:6">
      <c r="A20" s="48"/>
      <c r="B20" s="38" t="s">
        <v>346</v>
      </c>
      <c r="C20" s="38"/>
      <c r="D20" s="45"/>
      <c r="E20" s="284"/>
      <c r="F20" s="45"/>
    </row>
    <row r="21" spans="1:6">
      <c r="A21" s="48"/>
      <c r="B21" s="38" t="s">
        <v>347</v>
      </c>
      <c r="C21" s="38" t="s">
        <v>7</v>
      </c>
      <c r="D21" s="45">
        <v>325</v>
      </c>
      <c r="E21" s="284"/>
      <c r="F21" s="45">
        <f>D21*E21</f>
        <v>0</v>
      </c>
    </row>
    <row r="22" spans="1:6">
      <c r="A22" s="48"/>
      <c r="B22" s="38"/>
      <c r="C22" s="38"/>
      <c r="D22" s="45"/>
      <c r="E22" s="284"/>
      <c r="F22" s="45"/>
    </row>
    <row r="23" spans="1:6">
      <c r="A23" s="48"/>
      <c r="B23" s="38" t="s">
        <v>348</v>
      </c>
      <c r="C23" s="38"/>
      <c r="D23" s="45"/>
      <c r="E23" s="284"/>
      <c r="F23" s="45"/>
    </row>
    <row r="24" spans="1:6">
      <c r="A24" s="48" t="s">
        <v>87</v>
      </c>
      <c r="B24" s="38" t="s">
        <v>349</v>
      </c>
      <c r="C24" s="38"/>
      <c r="D24" s="45"/>
      <c r="E24" s="284"/>
      <c r="F24" s="45"/>
    </row>
    <row r="25" spans="1:6">
      <c r="A25" s="48"/>
      <c r="B25" s="38" t="s">
        <v>350</v>
      </c>
      <c r="C25" s="38" t="s">
        <v>6</v>
      </c>
      <c r="D25" s="45">
        <v>40</v>
      </c>
      <c r="E25" s="284"/>
      <c r="F25" s="45">
        <f>D25*E25</f>
        <v>0</v>
      </c>
    </row>
    <row r="26" spans="1:6">
      <c r="A26" s="48"/>
      <c r="B26" s="38"/>
      <c r="C26" s="38"/>
      <c r="D26" s="45"/>
      <c r="E26" s="284"/>
      <c r="F26" s="45"/>
    </row>
    <row r="27" spans="1:6">
      <c r="A27" s="48"/>
      <c r="B27" s="38" t="s">
        <v>351</v>
      </c>
      <c r="C27" s="38"/>
      <c r="D27" s="45"/>
      <c r="E27" s="284"/>
      <c r="F27" s="45"/>
    </row>
    <row r="28" spans="1:6">
      <c r="A28" s="48" t="s">
        <v>88</v>
      </c>
      <c r="B28" s="38" t="s">
        <v>349</v>
      </c>
      <c r="C28" s="38"/>
      <c r="D28" s="45"/>
      <c r="E28" s="284"/>
      <c r="F28" s="45"/>
    </row>
    <row r="29" spans="1:6">
      <c r="A29" s="48"/>
      <c r="B29" s="38" t="s">
        <v>352</v>
      </c>
      <c r="C29" s="38" t="s">
        <v>6</v>
      </c>
      <c r="D29" s="45">
        <v>10</v>
      </c>
      <c r="E29" s="284"/>
      <c r="F29" s="45">
        <f>D29*E29</f>
        <v>0</v>
      </c>
    </row>
    <row r="30" spans="1:6">
      <c r="A30" s="48"/>
      <c r="B30" s="38"/>
      <c r="C30" s="38"/>
      <c r="D30" s="45"/>
      <c r="E30" s="284"/>
      <c r="F30" s="45"/>
    </row>
    <row r="31" spans="1:6">
      <c r="A31" s="48"/>
      <c r="B31" s="38" t="s">
        <v>353</v>
      </c>
      <c r="C31" s="38"/>
      <c r="D31" s="45"/>
      <c r="E31" s="284"/>
      <c r="F31" s="45"/>
    </row>
    <row r="32" spans="1:6">
      <c r="A32" s="48" t="s">
        <v>89</v>
      </c>
      <c r="B32" s="38" t="s">
        <v>354</v>
      </c>
      <c r="C32" s="38"/>
      <c r="D32" s="45"/>
      <c r="E32" s="284"/>
      <c r="F32" s="45"/>
    </row>
    <row r="33" spans="1:6">
      <c r="A33" s="48"/>
      <c r="B33" s="38" t="s">
        <v>355</v>
      </c>
      <c r="C33" s="38"/>
      <c r="D33" s="45"/>
      <c r="E33" s="284"/>
      <c r="F33" s="45"/>
    </row>
    <row r="34" spans="1:6">
      <c r="A34" s="48"/>
      <c r="B34" s="38" t="s">
        <v>356</v>
      </c>
      <c r="C34" s="38" t="s">
        <v>6</v>
      </c>
      <c r="D34" s="45">
        <v>40</v>
      </c>
      <c r="E34" s="284"/>
      <c r="F34" s="45">
        <f>D34*E34</f>
        <v>0</v>
      </c>
    </row>
    <row r="35" spans="1:6">
      <c r="A35" s="48"/>
      <c r="B35" s="38"/>
      <c r="C35" s="38"/>
      <c r="D35" s="45"/>
      <c r="E35" s="284"/>
      <c r="F35" s="45"/>
    </row>
    <row r="36" spans="1:6">
      <c r="A36" s="48"/>
      <c r="B36" s="38" t="s">
        <v>357</v>
      </c>
      <c r="C36" s="38"/>
      <c r="D36" s="45"/>
      <c r="E36" s="284"/>
      <c r="F36" s="45"/>
    </row>
    <row r="37" spans="1:6">
      <c r="A37" s="48" t="s">
        <v>90</v>
      </c>
      <c r="B37" s="38" t="s">
        <v>358</v>
      </c>
      <c r="C37" s="38"/>
      <c r="D37" s="45"/>
      <c r="E37" s="284"/>
      <c r="F37" s="45"/>
    </row>
    <row r="38" spans="1:6">
      <c r="A38" s="48"/>
      <c r="B38" s="38" t="s">
        <v>359</v>
      </c>
      <c r="C38" s="38"/>
      <c r="D38" s="45"/>
      <c r="E38" s="284"/>
      <c r="F38" s="45"/>
    </row>
    <row r="39" spans="1:6">
      <c r="A39" s="48"/>
      <c r="B39" s="38" t="s">
        <v>356</v>
      </c>
      <c r="C39" s="38" t="s">
        <v>6</v>
      </c>
      <c r="D39" s="45">
        <v>10</v>
      </c>
      <c r="E39" s="284"/>
      <c r="F39" s="45">
        <f>D39*E39</f>
        <v>0</v>
      </c>
    </row>
    <row r="40" spans="1:6">
      <c r="A40" s="48"/>
      <c r="B40" s="38"/>
      <c r="C40" s="38"/>
      <c r="D40" s="45"/>
      <c r="E40" s="284"/>
      <c r="F40" s="45"/>
    </row>
    <row r="41" spans="1:6">
      <c r="A41" s="48"/>
      <c r="B41" s="38" t="s">
        <v>74</v>
      </c>
      <c r="C41" s="38"/>
      <c r="D41" s="45"/>
      <c r="E41" s="284"/>
      <c r="F41" s="45"/>
    </row>
    <row r="42" spans="1:6">
      <c r="A42" s="48" t="s">
        <v>91</v>
      </c>
      <c r="B42" s="38" t="s">
        <v>75</v>
      </c>
      <c r="C42" s="38"/>
      <c r="D42" s="45"/>
      <c r="E42" s="284"/>
      <c r="F42" s="45"/>
    </row>
    <row r="43" spans="1:6">
      <c r="A43" s="48"/>
      <c r="B43" s="38" t="s">
        <v>76</v>
      </c>
      <c r="C43" s="38" t="s">
        <v>6</v>
      </c>
      <c r="D43" s="45">
        <v>6</v>
      </c>
      <c r="E43" s="284"/>
      <c r="F43" s="45">
        <f>D43*E43</f>
        <v>0</v>
      </c>
    </row>
    <row r="44" spans="1:6">
      <c r="A44" s="48"/>
      <c r="B44" s="38"/>
      <c r="C44" s="38"/>
      <c r="D44" s="45"/>
      <c r="E44" s="284"/>
      <c r="F44" s="45"/>
    </row>
    <row r="45" spans="1:6">
      <c r="A45" s="48"/>
      <c r="B45" s="38" t="s">
        <v>69</v>
      </c>
      <c r="C45" s="38"/>
      <c r="D45" s="45"/>
      <c r="E45" s="284"/>
      <c r="F45" s="45"/>
    </row>
    <row r="46" spans="1:6">
      <c r="A46" s="48" t="s">
        <v>360</v>
      </c>
      <c r="B46" s="38" t="s">
        <v>70</v>
      </c>
      <c r="C46" s="38" t="s">
        <v>6</v>
      </c>
      <c r="D46" s="45">
        <v>16</v>
      </c>
      <c r="E46" s="284"/>
      <c r="F46" s="45">
        <f>D46*E46</f>
        <v>0</v>
      </c>
    </row>
    <row r="47" spans="1:6">
      <c r="A47" s="48"/>
      <c r="B47" s="38"/>
      <c r="C47" s="38"/>
      <c r="D47" s="45"/>
      <c r="E47" s="284"/>
      <c r="F47" s="45"/>
    </row>
    <row r="48" spans="1:6">
      <c r="A48" s="48"/>
      <c r="B48" s="38" t="s">
        <v>128</v>
      </c>
      <c r="C48" s="38"/>
      <c r="D48" s="45"/>
      <c r="E48" s="284"/>
      <c r="F48" s="45"/>
    </row>
    <row r="49" spans="1:6">
      <c r="A49" s="48" t="s">
        <v>361</v>
      </c>
      <c r="B49" s="38" t="s">
        <v>129</v>
      </c>
      <c r="C49" s="38"/>
      <c r="D49" s="45"/>
      <c r="E49" s="284"/>
      <c r="F49" s="45"/>
    </row>
    <row r="50" spans="1:6">
      <c r="A50" s="48"/>
      <c r="B50" s="38" t="s">
        <v>130</v>
      </c>
      <c r="C50" s="38" t="s">
        <v>7</v>
      </c>
      <c r="D50" s="45">
        <v>385</v>
      </c>
      <c r="E50" s="284"/>
      <c r="F50" s="45">
        <f>D50*E50</f>
        <v>0</v>
      </c>
    </row>
    <row r="51" spans="1:6">
      <c r="A51" s="48"/>
      <c r="B51" s="38"/>
      <c r="C51" s="38"/>
      <c r="D51" s="45"/>
      <c r="E51" s="284"/>
      <c r="F51" s="45"/>
    </row>
    <row r="52" spans="1:6">
      <c r="A52" s="48"/>
      <c r="B52" s="38" t="s">
        <v>131</v>
      </c>
      <c r="C52" s="38"/>
      <c r="D52" s="45"/>
      <c r="E52" s="284"/>
      <c r="F52" s="45"/>
    </row>
    <row r="53" spans="1:6">
      <c r="A53" s="48" t="s">
        <v>362</v>
      </c>
      <c r="B53" s="38" t="s">
        <v>132</v>
      </c>
      <c r="C53" s="38"/>
      <c r="D53" s="45"/>
      <c r="E53" s="284"/>
      <c r="F53" s="45"/>
    </row>
    <row r="54" spans="1:6">
      <c r="A54" s="48"/>
      <c r="B54" s="38" t="s">
        <v>133</v>
      </c>
      <c r="C54" s="38" t="s">
        <v>134</v>
      </c>
      <c r="D54" s="45">
        <v>170</v>
      </c>
      <c r="E54" s="284"/>
      <c r="F54" s="45">
        <f>D54*E54</f>
        <v>0</v>
      </c>
    </row>
    <row r="55" spans="1:6">
      <c r="A55" s="48"/>
      <c r="B55" s="38"/>
      <c r="C55" s="38"/>
      <c r="D55" s="45"/>
      <c r="E55" s="284"/>
      <c r="F55" s="45"/>
    </row>
    <row r="56" spans="1:6">
      <c r="A56" s="48"/>
      <c r="B56" s="38"/>
      <c r="C56" s="38"/>
      <c r="D56" s="45"/>
      <c r="E56" s="284"/>
      <c r="F56" s="45"/>
    </row>
    <row r="57" spans="1:6" s="55" customFormat="1">
      <c r="A57" s="52"/>
      <c r="B57" s="53" t="s">
        <v>363</v>
      </c>
      <c r="C57" s="53"/>
      <c r="D57" s="54"/>
      <c r="E57" s="284"/>
      <c r="F57" s="54"/>
    </row>
    <row r="58" spans="1:6" s="55" customFormat="1">
      <c r="A58" s="52" t="s">
        <v>364</v>
      </c>
      <c r="B58" s="53" t="s">
        <v>365</v>
      </c>
      <c r="C58" s="53"/>
      <c r="D58" s="54"/>
      <c r="E58" s="284"/>
      <c r="F58" s="54"/>
    </row>
    <row r="59" spans="1:6" s="55" customFormat="1">
      <c r="A59" s="52"/>
      <c r="B59" s="53" t="s">
        <v>366</v>
      </c>
      <c r="C59" s="53" t="s">
        <v>7</v>
      </c>
      <c r="D59" s="54">
        <v>1355</v>
      </c>
      <c r="E59" s="284"/>
      <c r="F59" s="54">
        <f>D59*E59</f>
        <v>0</v>
      </c>
    </row>
    <row r="60" spans="1:6">
      <c r="A60" s="48"/>
      <c r="B60" s="38"/>
      <c r="C60" s="38"/>
      <c r="D60" s="45"/>
      <c r="E60" s="284"/>
      <c r="F60" s="45"/>
    </row>
    <row r="61" spans="1:6">
      <c r="A61" s="48"/>
      <c r="B61" s="38" t="s">
        <v>8</v>
      </c>
      <c r="C61" s="38"/>
      <c r="D61" s="45"/>
      <c r="E61" s="284"/>
      <c r="F61" s="45"/>
    </row>
    <row r="62" spans="1:6" ht="101.35">
      <c r="A62" s="269" t="s">
        <v>367</v>
      </c>
      <c r="B62" s="329" t="s">
        <v>1647</v>
      </c>
      <c r="C62" s="53"/>
      <c r="D62" s="54"/>
      <c r="E62" s="284"/>
      <c r="F62" s="54"/>
    </row>
    <row r="63" spans="1:6">
      <c r="A63" s="48"/>
      <c r="B63" s="53" t="s">
        <v>1648</v>
      </c>
      <c r="C63" s="53"/>
      <c r="D63" s="54"/>
      <c r="E63" s="284"/>
      <c r="F63" s="54"/>
    </row>
    <row r="64" spans="1:6" ht="50.7">
      <c r="A64" s="48"/>
      <c r="B64" s="330" t="s">
        <v>1646</v>
      </c>
      <c r="C64" s="53" t="s">
        <v>865</v>
      </c>
      <c r="D64" s="54"/>
      <c r="E64" s="284"/>
      <c r="F64" s="54">
        <v>6300</v>
      </c>
    </row>
    <row r="65" spans="1:6">
      <c r="A65" s="48"/>
      <c r="B65" s="38"/>
      <c r="C65" s="38"/>
      <c r="D65" s="45"/>
      <c r="E65" s="284"/>
      <c r="F65" s="45"/>
    </row>
    <row r="66" spans="1:6">
      <c r="A66" s="48"/>
      <c r="B66" s="38" t="s">
        <v>46</v>
      </c>
      <c r="C66" s="38"/>
      <c r="D66" s="45"/>
      <c r="E66" s="284"/>
      <c r="F66" s="45"/>
    </row>
    <row r="67" spans="1:6">
      <c r="A67" s="48" t="s">
        <v>368</v>
      </c>
      <c r="B67" s="38" t="s">
        <v>47</v>
      </c>
      <c r="C67" s="38"/>
      <c r="D67" s="45"/>
      <c r="E67" s="284"/>
      <c r="F67" s="45"/>
    </row>
    <row r="68" spans="1:6">
      <c r="A68" s="48"/>
      <c r="B68" s="38" t="s">
        <v>48</v>
      </c>
      <c r="C68" s="38" t="s">
        <v>6</v>
      </c>
      <c r="D68" s="45">
        <v>1</v>
      </c>
      <c r="E68" s="284"/>
      <c r="F68" s="45">
        <f>D68*E68</f>
        <v>0</v>
      </c>
    </row>
    <row r="69" spans="1:6">
      <c r="A69" s="48"/>
      <c r="B69" s="38"/>
      <c r="C69" s="38"/>
      <c r="D69" s="45"/>
      <c r="E69" s="284"/>
      <c r="F69" s="45"/>
    </row>
    <row r="70" spans="1:6">
      <c r="A70" s="48"/>
      <c r="B70" s="38" t="s">
        <v>49</v>
      </c>
      <c r="C70" s="38"/>
      <c r="D70" s="45"/>
      <c r="E70" s="284"/>
      <c r="F70" s="45"/>
    </row>
    <row r="71" spans="1:6">
      <c r="A71" s="48" t="s">
        <v>369</v>
      </c>
      <c r="B71" s="38" t="s">
        <v>50</v>
      </c>
      <c r="C71" s="38"/>
      <c r="D71" s="45"/>
      <c r="E71" s="284"/>
      <c r="F71" s="45"/>
    </row>
    <row r="72" spans="1:6">
      <c r="B72" s="38" t="s">
        <v>51</v>
      </c>
      <c r="C72" s="38" t="s">
        <v>6</v>
      </c>
      <c r="D72" s="45">
        <v>1</v>
      </c>
      <c r="E72" s="284"/>
      <c r="F72" s="45">
        <f>D72*E72</f>
        <v>0</v>
      </c>
    </row>
    <row r="73" spans="1:6" ht="13" thickBot="1">
      <c r="A73" s="48"/>
      <c r="B73" s="39"/>
      <c r="E73" s="51"/>
    </row>
    <row r="74" spans="1:6" ht="13" thickBot="1">
      <c r="A74" s="40"/>
      <c r="B74" s="43" t="s">
        <v>4</v>
      </c>
      <c r="C74" s="41"/>
      <c r="D74" s="42"/>
      <c r="E74" s="286"/>
      <c r="F74" s="44">
        <f>SUM(F6:F73)</f>
        <v>6300</v>
      </c>
    </row>
    <row r="75" spans="1:6">
      <c r="A75" s="40"/>
      <c r="B75" s="38"/>
      <c r="E75" s="51"/>
      <c r="F75" s="45"/>
    </row>
    <row r="76" spans="1:6">
      <c r="A76" s="40" t="s">
        <v>92</v>
      </c>
      <c r="B76" s="39" t="s">
        <v>9</v>
      </c>
      <c r="E76" s="51"/>
      <c r="F76" s="45"/>
    </row>
    <row r="77" spans="1:6">
      <c r="B77" s="39"/>
      <c r="E77" s="51"/>
      <c r="F77" s="45"/>
    </row>
    <row r="78" spans="1:6">
      <c r="A78" s="40"/>
      <c r="B78" s="38" t="s">
        <v>52</v>
      </c>
      <c r="C78" s="38"/>
      <c r="D78" s="45"/>
      <c r="E78" s="284"/>
      <c r="F78" s="45"/>
    </row>
    <row r="79" spans="1:6">
      <c r="A79" s="48" t="s">
        <v>93</v>
      </c>
      <c r="B79" s="38" t="s">
        <v>53</v>
      </c>
      <c r="C79" s="38"/>
      <c r="D79" s="45"/>
      <c r="E79" s="284"/>
      <c r="F79" s="45"/>
    </row>
    <row r="80" spans="1:6">
      <c r="A80" s="48"/>
      <c r="B80" s="38" t="s">
        <v>54</v>
      </c>
      <c r="C80" s="38" t="s">
        <v>11</v>
      </c>
      <c r="D80" s="45">
        <v>540</v>
      </c>
      <c r="E80" s="284"/>
      <c r="F80" s="45">
        <f>D80*E80</f>
        <v>0</v>
      </c>
    </row>
    <row r="81" spans="1:6">
      <c r="A81" s="48"/>
      <c r="B81" s="38"/>
      <c r="C81" s="38"/>
      <c r="D81" s="45"/>
      <c r="E81" s="284"/>
      <c r="F81" s="45"/>
    </row>
    <row r="82" spans="1:6">
      <c r="A82" s="48"/>
      <c r="B82" s="38" t="s">
        <v>28</v>
      </c>
      <c r="C82" s="38"/>
      <c r="D82" s="45"/>
      <c r="E82" s="284"/>
      <c r="F82" s="45"/>
    </row>
    <row r="83" spans="1:6">
      <c r="A83" s="48" t="s">
        <v>42</v>
      </c>
      <c r="B83" s="38" t="s">
        <v>29</v>
      </c>
      <c r="C83" s="38"/>
      <c r="D83" s="45"/>
      <c r="E83" s="284"/>
      <c r="F83" s="45"/>
    </row>
    <row r="84" spans="1:6">
      <c r="A84" s="48"/>
      <c r="B84" s="38" t="s">
        <v>30</v>
      </c>
      <c r="C84" s="38" t="s">
        <v>11</v>
      </c>
      <c r="D84" s="45">
        <v>2190</v>
      </c>
      <c r="E84" s="284"/>
      <c r="F84" s="45">
        <f>D84*E84</f>
        <v>0</v>
      </c>
    </row>
    <row r="85" spans="1:6">
      <c r="A85" s="48"/>
      <c r="B85" s="38"/>
      <c r="C85" s="38"/>
      <c r="D85" s="45"/>
      <c r="E85" s="284"/>
      <c r="F85" s="45"/>
    </row>
    <row r="86" spans="1:6">
      <c r="A86" s="48"/>
      <c r="B86" s="38" t="s">
        <v>135</v>
      </c>
      <c r="C86" s="38"/>
      <c r="D86" s="45"/>
      <c r="E86" s="284"/>
      <c r="F86" s="45"/>
    </row>
    <row r="87" spans="1:6">
      <c r="A87" s="48" t="s">
        <v>43</v>
      </c>
      <c r="B87" s="38" t="s">
        <v>136</v>
      </c>
      <c r="C87" s="38"/>
      <c r="D87" s="45"/>
      <c r="E87" s="284"/>
      <c r="F87" s="45"/>
    </row>
    <row r="88" spans="1:6">
      <c r="A88" s="48"/>
      <c r="B88" s="38" t="s">
        <v>137</v>
      </c>
      <c r="C88" s="38"/>
      <c r="D88" s="45"/>
      <c r="E88" s="284"/>
      <c r="F88" s="45"/>
    </row>
    <row r="89" spans="1:6">
      <c r="A89" s="48"/>
      <c r="B89" s="38" t="s">
        <v>138</v>
      </c>
      <c r="C89" s="38"/>
      <c r="D89" s="45"/>
      <c r="E89" s="284"/>
      <c r="F89" s="45"/>
    </row>
    <row r="90" spans="1:6">
      <c r="A90" s="48"/>
      <c r="B90" s="38" t="s">
        <v>139</v>
      </c>
      <c r="C90" s="38" t="s">
        <v>11</v>
      </c>
      <c r="D90" s="45">
        <v>6</v>
      </c>
      <c r="E90" s="284"/>
      <c r="F90" s="45">
        <f>D90*E90</f>
        <v>0</v>
      </c>
    </row>
    <row r="91" spans="1:6">
      <c r="A91" s="48"/>
      <c r="B91" s="38"/>
      <c r="C91" s="38"/>
      <c r="D91" s="45"/>
      <c r="E91" s="284"/>
      <c r="F91" s="45"/>
    </row>
    <row r="92" spans="1:6">
      <c r="A92" s="48"/>
      <c r="B92" s="38" t="s">
        <v>112</v>
      </c>
      <c r="C92" s="38"/>
      <c r="D92" s="45"/>
      <c r="E92" s="284"/>
      <c r="F92" s="45"/>
    </row>
    <row r="93" spans="1:6">
      <c r="A93" s="48" t="s">
        <v>44</v>
      </c>
      <c r="B93" s="38" t="s">
        <v>144</v>
      </c>
      <c r="C93" s="38"/>
      <c r="D93" s="45"/>
      <c r="E93" s="284"/>
      <c r="F93" s="45"/>
    </row>
    <row r="94" spans="1:6">
      <c r="A94" s="48"/>
      <c r="B94" s="38" t="s">
        <v>370</v>
      </c>
      <c r="C94" s="38"/>
      <c r="D94" s="45"/>
      <c r="E94" s="284"/>
      <c r="F94" s="45"/>
    </row>
    <row r="95" spans="1:6">
      <c r="A95" s="48"/>
      <c r="B95" s="38" t="s">
        <v>371</v>
      </c>
      <c r="C95" s="38" t="s">
        <v>7</v>
      </c>
      <c r="D95" s="45">
        <v>1325</v>
      </c>
      <c r="E95" s="284"/>
      <c r="F95" s="45">
        <f>D95*E95</f>
        <v>0</v>
      </c>
    </row>
    <row r="96" spans="1:6">
      <c r="A96" s="48"/>
      <c r="B96" s="38"/>
      <c r="C96" s="38"/>
      <c r="D96" s="45"/>
      <c r="E96" s="284"/>
      <c r="F96" s="45"/>
    </row>
    <row r="97" spans="1:6">
      <c r="A97" s="48"/>
      <c r="B97" s="38" t="s">
        <v>147</v>
      </c>
      <c r="C97" s="38"/>
      <c r="D97" s="45"/>
      <c r="E97" s="284"/>
      <c r="F97" s="45"/>
    </row>
    <row r="98" spans="1:6">
      <c r="A98" s="48" t="s">
        <v>94</v>
      </c>
      <c r="B98" s="38" t="s">
        <v>148</v>
      </c>
      <c r="C98" s="38"/>
      <c r="D98" s="45"/>
      <c r="E98" s="284"/>
      <c r="F98" s="45"/>
    </row>
    <row r="99" spans="1:6">
      <c r="A99" s="48"/>
      <c r="B99" s="38" t="s">
        <v>149</v>
      </c>
      <c r="C99" s="38" t="s">
        <v>11</v>
      </c>
      <c r="D99" s="45">
        <v>1163</v>
      </c>
      <c r="E99" s="284"/>
      <c r="F99" s="45">
        <f>D99*E99</f>
        <v>0</v>
      </c>
    </row>
    <row r="100" spans="1:6">
      <c r="A100" s="48"/>
      <c r="B100" s="38"/>
      <c r="C100" s="38"/>
      <c r="D100" s="45"/>
      <c r="E100" s="284"/>
      <c r="F100" s="45"/>
    </row>
    <row r="101" spans="1:6">
      <c r="A101" s="48"/>
      <c r="B101" s="38" t="s">
        <v>112</v>
      </c>
      <c r="C101" s="38"/>
      <c r="D101" s="45"/>
      <c r="E101" s="284"/>
      <c r="F101" s="45"/>
    </row>
    <row r="102" spans="1:6">
      <c r="A102" s="48" t="s">
        <v>95</v>
      </c>
      <c r="B102" s="38" t="s">
        <v>150</v>
      </c>
      <c r="C102" s="38"/>
      <c r="D102" s="45"/>
      <c r="E102" s="284"/>
      <c r="F102" s="45"/>
    </row>
    <row r="103" spans="1:6">
      <c r="A103" s="48"/>
      <c r="B103" s="38" t="s">
        <v>151</v>
      </c>
      <c r="C103" s="38"/>
      <c r="D103" s="45"/>
      <c r="E103" s="284"/>
      <c r="F103" s="45"/>
    </row>
    <row r="104" spans="1:6">
      <c r="A104" s="48"/>
      <c r="B104" s="38" t="s">
        <v>152</v>
      </c>
      <c r="C104" s="38" t="s">
        <v>11</v>
      </c>
      <c r="D104" s="45">
        <v>725</v>
      </c>
      <c r="E104" s="284"/>
      <c r="F104" s="45">
        <f>D104*E104</f>
        <v>0</v>
      </c>
    </row>
    <row r="105" spans="1:6">
      <c r="A105" s="48"/>
      <c r="B105" s="38"/>
      <c r="C105" s="38"/>
      <c r="D105" s="45"/>
      <c r="E105" s="284"/>
      <c r="F105" s="45"/>
    </row>
    <row r="106" spans="1:6">
      <c r="A106" s="48"/>
      <c r="B106" s="38" t="s">
        <v>112</v>
      </c>
      <c r="C106" s="38"/>
      <c r="D106" s="45"/>
      <c r="E106" s="284"/>
      <c r="F106" s="45"/>
    </row>
    <row r="107" spans="1:6">
      <c r="A107" s="48" t="s">
        <v>45</v>
      </c>
      <c r="B107" s="38" t="s">
        <v>113</v>
      </c>
      <c r="C107" s="38"/>
      <c r="D107" s="45"/>
      <c r="E107" s="284"/>
      <c r="F107" s="45"/>
    </row>
    <row r="108" spans="1:6">
      <c r="B108" s="38" t="s">
        <v>114</v>
      </c>
      <c r="C108" s="38" t="s">
        <v>7</v>
      </c>
      <c r="D108" s="45">
        <v>2725</v>
      </c>
      <c r="E108" s="284"/>
      <c r="F108" s="45">
        <f>D108*E108</f>
        <v>0</v>
      </c>
    </row>
    <row r="109" spans="1:6">
      <c r="A109" s="48"/>
      <c r="B109" s="38"/>
      <c r="C109" s="38"/>
      <c r="D109" s="45"/>
      <c r="E109" s="284"/>
      <c r="F109" s="45"/>
    </row>
    <row r="110" spans="1:6">
      <c r="A110" s="48"/>
      <c r="B110" s="38" t="s">
        <v>153</v>
      </c>
      <c r="C110" s="38"/>
      <c r="D110" s="45"/>
      <c r="E110" s="284"/>
      <c r="F110" s="45"/>
    </row>
    <row r="111" spans="1:6">
      <c r="A111" s="48" t="s">
        <v>68</v>
      </c>
      <c r="B111" s="38" t="s">
        <v>372</v>
      </c>
      <c r="C111" s="38"/>
      <c r="D111" s="45"/>
      <c r="E111" s="284"/>
      <c r="F111" s="45"/>
    </row>
    <row r="112" spans="1:6">
      <c r="A112" s="48"/>
      <c r="B112" s="38" t="s">
        <v>373</v>
      </c>
      <c r="C112" s="38" t="s">
        <v>11</v>
      </c>
      <c r="D112" s="45">
        <v>2</v>
      </c>
      <c r="E112" s="284"/>
      <c r="F112" s="45">
        <f>D112*E112</f>
        <v>0</v>
      </c>
    </row>
    <row r="113" spans="1:6">
      <c r="A113" s="48"/>
      <c r="B113" s="38"/>
      <c r="C113" s="38"/>
      <c r="D113" s="45"/>
      <c r="E113" s="284"/>
      <c r="F113" s="45"/>
    </row>
    <row r="114" spans="1:6">
      <c r="A114" s="48"/>
      <c r="B114" s="38" t="s">
        <v>155</v>
      </c>
      <c r="C114" s="38"/>
      <c r="D114" s="45"/>
      <c r="E114" s="284"/>
      <c r="F114" s="45"/>
    </row>
    <row r="115" spans="1:6">
      <c r="A115" s="48" t="s">
        <v>96</v>
      </c>
      <c r="B115" s="38" t="s">
        <v>156</v>
      </c>
      <c r="C115" s="38"/>
      <c r="D115" s="45"/>
      <c r="E115" s="284"/>
      <c r="F115" s="45"/>
    </row>
    <row r="116" spans="1:6">
      <c r="A116" s="48"/>
      <c r="B116" s="38" t="s">
        <v>157</v>
      </c>
      <c r="C116" s="38" t="s">
        <v>7</v>
      </c>
      <c r="D116" s="45">
        <v>1665</v>
      </c>
      <c r="E116" s="284"/>
      <c r="F116" s="45">
        <f>D116*E116</f>
        <v>0</v>
      </c>
    </row>
    <row r="117" spans="1:6">
      <c r="A117" s="48"/>
      <c r="B117" s="38"/>
      <c r="C117" s="38"/>
      <c r="D117" s="45"/>
      <c r="E117" s="284"/>
      <c r="F117" s="45"/>
    </row>
    <row r="118" spans="1:6">
      <c r="A118" s="48"/>
      <c r="B118" s="38" t="s">
        <v>55</v>
      </c>
      <c r="C118" s="38"/>
      <c r="D118" s="45"/>
      <c r="E118" s="284"/>
      <c r="F118" s="45"/>
    </row>
    <row r="119" spans="1:6">
      <c r="A119" s="48" t="s">
        <v>158</v>
      </c>
      <c r="B119" s="38" t="s">
        <v>56</v>
      </c>
      <c r="C119" s="38"/>
      <c r="D119" s="45"/>
      <c r="E119" s="284"/>
      <c r="F119" s="45"/>
    </row>
    <row r="120" spans="1:6">
      <c r="A120" s="48"/>
      <c r="B120" s="38" t="s">
        <v>57</v>
      </c>
      <c r="C120" s="38" t="s">
        <v>7</v>
      </c>
      <c r="D120" s="45">
        <v>2345</v>
      </c>
      <c r="E120" s="284"/>
      <c r="F120" s="45">
        <f>D120*E120</f>
        <v>0</v>
      </c>
    </row>
    <row r="121" spans="1:6">
      <c r="A121" s="48"/>
      <c r="B121" s="38"/>
      <c r="C121" s="38"/>
      <c r="D121" s="45"/>
      <c r="E121" s="284"/>
      <c r="F121" s="45"/>
    </row>
    <row r="122" spans="1:6">
      <c r="A122" s="48"/>
      <c r="B122" s="38" t="s">
        <v>58</v>
      </c>
      <c r="C122" s="38"/>
      <c r="D122" s="45"/>
      <c r="E122" s="284"/>
      <c r="F122" s="45"/>
    </row>
    <row r="123" spans="1:6">
      <c r="A123" s="48" t="s">
        <v>159</v>
      </c>
      <c r="B123" s="38" t="s">
        <v>59</v>
      </c>
      <c r="C123" s="38" t="s">
        <v>7</v>
      </c>
      <c r="D123" s="45">
        <v>2345</v>
      </c>
      <c r="E123" s="284"/>
      <c r="F123" s="45">
        <f>D123*E123</f>
        <v>0</v>
      </c>
    </row>
    <row r="124" spans="1:6">
      <c r="A124" s="48"/>
      <c r="B124" s="38"/>
      <c r="C124" s="38"/>
      <c r="D124" s="45"/>
      <c r="E124" s="284"/>
      <c r="F124" s="45"/>
    </row>
    <row r="125" spans="1:6">
      <c r="A125" s="52"/>
      <c r="B125" s="53" t="s">
        <v>60</v>
      </c>
      <c r="C125" s="38"/>
      <c r="D125" s="45"/>
      <c r="E125" s="284"/>
      <c r="F125" s="45"/>
    </row>
    <row r="126" spans="1:6">
      <c r="A126" s="52" t="s">
        <v>160</v>
      </c>
      <c r="B126" s="53" t="s">
        <v>1649</v>
      </c>
      <c r="C126" s="38" t="s">
        <v>12</v>
      </c>
      <c r="D126" s="45">
        <v>595</v>
      </c>
      <c r="E126" s="284"/>
      <c r="F126" s="45">
        <f>D126*E126</f>
        <v>0</v>
      </c>
    </row>
    <row r="127" spans="1:6">
      <c r="A127" s="52"/>
      <c r="B127" s="53"/>
      <c r="C127" s="38"/>
      <c r="D127" s="45"/>
      <c r="E127" s="284"/>
      <c r="F127" s="45"/>
    </row>
    <row r="128" spans="1:6">
      <c r="A128" s="52"/>
      <c r="B128" s="53" t="s">
        <v>13</v>
      </c>
      <c r="C128" s="38"/>
      <c r="D128" s="45"/>
      <c r="E128" s="284"/>
      <c r="F128" s="45"/>
    </row>
    <row r="129" spans="1:6" ht="25.35">
      <c r="A129" s="52" t="s">
        <v>161</v>
      </c>
      <c r="B129" s="329" t="s">
        <v>1650</v>
      </c>
      <c r="C129" s="38" t="s">
        <v>12</v>
      </c>
      <c r="D129" s="45">
        <v>3680</v>
      </c>
      <c r="E129" s="284"/>
      <c r="F129" s="45">
        <f>D129*E129</f>
        <v>0</v>
      </c>
    </row>
    <row r="130" spans="1:6">
      <c r="A130" s="48"/>
      <c r="B130" s="38"/>
      <c r="C130" s="38"/>
      <c r="D130" s="45"/>
      <c r="E130" s="284"/>
      <c r="F130" s="45"/>
    </row>
    <row r="131" spans="1:6">
      <c r="A131" s="48"/>
      <c r="B131" s="38" t="s">
        <v>61</v>
      </c>
      <c r="C131" s="38"/>
      <c r="D131" s="45"/>
      <c r="E131" s="284"/>
      <c r="F131" s="45"/>
    </row>
    <row r="132" spans="1:6">
      <c r="A132" s="48" t="s">
        <v>162</v>
      </c>
      <c r="B132" s="38" t="s">
        <v>62</v>
      </c>
      <c r="C132" s="38"/>
      <c r="D132" s="45"/>
      <c r="E132" s="284"/>
      <c r="F132" s="45"/>
    </row>
    <row r="133" spans="1:6">
      <c r="A133" s="48"/>
      <c r="B133" s="38" t="s">
        <v>63</v>
      </c>
      <c r="C133" s="38" t="s">
        <v>11</v>
      </c>
      <c r="D133" s="45">
        <v>190</v>
      </c>
      <c r="E133" s="284"/>
      <c r="F133" s="45">
        <f>D133*E133</f>
        <v>0</v>
      </c>
    </row>
    <row r="134" spans="1:6">
      <c r="A134" s="48"/>
      <c r="B134" s="38"/>
      <c r="C134" s="38"/>
      <c r="D134" s="45"/>
      <c r="E134" s="284"/>
      <c r="F134" s="45"/>
    </row>
    <row r="135" spans="1:6">
      <c r="A135" s="48"/>
      <c r="B135" s="38" t="s">
        <v>39</v>
      </c>
      <c r="C135" s="38"/>
      <c r="D135" s="45"/>
      <c r="E135" s="284"/>
      <c r="F135" s="45"/>
    </row>
    <row r="136" spans="1:6">
      <c r="A136" s="48" t="s">
        <v>163</v>
      </c>
      <c r="B136" s="38" t="s">
        <v>40</v>
      </c>
      <c r="C136" s="38"/>
      <c r="D136" s="45"/>
      <c r="E136" s="284"/>
      <c r="F136" s="45"/>
    </row>
    <row r="137" spans="1:6">
      <c r="B137" s="38" t="s">
        <v>41</v>
      </c>
      <c r="C137" s="38" t="s">
        <v>11</v>
      </c>
      <c r="D137" s="45">
        <v>1865</v>
      </c>
      <c r="E137" s="284"/>
      <c r="F137" s="45">
        <f>D137*E137</f>
        <v>0</v>
      </c>
    </row>
    <row r="138" spans="1:6" ht="13" thickBot="1">
      <c r="A138" s="48"/>
      <c r="B138" s="39"/>
      <c r="E138" s="51"/>
      <c r="F138" s="45"/>
    </row>
    <row r="139" spans="1:6" ht="13" thickBot="1">
      <c r="A139" s="40"/>
      <c r="B139" s="43" t="s">
        <v>10</v>
      </c>
      <c r="C139" s="41"/>
      <c r="D139" s="42"/>
      <c r="E139" s="286"/>
      <c r="F139" s="44">
        <f>SUM(F76:F138)</f>
        <v>0</v>
      </c>
    </row>
    <row r="140" spans="1:6">
      <c r="A140" s="40"/>
      <c r="B140" s="38"/>
      <c r="E140" s="51"/>
      <c r="F140" s="45"/>
    </row>
    <row r="141" spans="1:6">
      <c r="A141" s="40" t="s">
        <v>97</v>
      </c>
      <c r="B141" s="39" t="s">
        <v>14</v>
      </c>
      <c r="E141" s="51"/>
      <c r="F141" s="45"/>
    </row>
    <row r="142" spans="1:6">
      <c r="A142" s="48"/>
      <c r="B142" s="38"/>
      <c r="C142" s="38"/>
      <c r="D142" s="45"/>
      <c r="E142" s="284"/>
      <c r="F142" s="45"/>
    </row>
    <row r="143" spans="1:6">
      <c r="A143" s="48"/>
      <c r="B143" s="38" t="s">
        <v>164</v>
      </c>
      <c r="C143" s="38"/>
      <c r="D143" s="45"/>
      <c r="E143" s="284"/>
      <c r="F143" s="45"/>
    </row>
    <row r="144" spans="1:6">
      <c r="A144" s="48" t="s">
        <v>98</v>
      </c>
      <c r="B144" s="38" t="s">
        <v>165</v>
      </c>
      <c r="C144" s="38"/>
      <c r="D144" s="45"/>
      <c r="E144" s="284"/>
      <c r="F144" s="45"/>
    </row>
    <row r="145" spans="1:6">
      <c r="A145" s="48"/>
      <c r="B145" s="38" t="s">
        <v>166</v>
      </c>
      <c r="C145" s="38"/>
      <c r="D145" s="45"/>
      <c r="E145" s="284"/>
      <c r="F145" s="45"/>
    </row>
    <row r="146" spans="1:6">
      <c r="A146" s="48"/>
      <c r="B146" s="38" t="s">
        <v>167</v>
      </c>
      <c r="C146" s="38" t="s">
        <v>11</v>
      </c>
      <c r="D146" s="45">
        <v>535</v>
      </c>
      <c r="E146" s="284"/>
      <c r="F146" s="45">
        <f>D146*E146</f>
        <v>0</v>
      </c>
    </row>
    <row r="147" spans="1:6">
      <c r="A147" s="48"/>
      <c r="B147" s="38"/>
      <c r="C147" s="38"/>
      <c r="D147" s="45"/>
      <c r="E147" s="284"/>
      <c r="F147" s="45"/>
    </row>
    <row r="148" spans="1:6">
      <c r="A148" s="48"/>
      <c r="B148" s="38" t="s">
        <v>374</v>
      </c>
      <c r="C148" s="38"/>
      <c r="D148" s="45"/>
      <c r="E148" s="284"/>
      <c r="F148" s="45"/>
    </row>
    <row r="149" spans="1:6">
      <c r="A149" s="48" t="s">
        <v>27</v>
      </c>
      <c r="B149" s="38" t="s">
        <v>375</v>
      </c>
      <c r="C149" s="38"/>
      <c r="D149" s="45"/>
      <c r="E149" s="284"/>
      <c r="F149" s="45"/>
    </row>
    <row r="150" spans="1:6">
      <c r="A150" s="48"/>
      <c r="B150" s="38" t="s">
        <v>376</v>
      </c>
      <c r="C150" s="38"/>
      <c r="D150" s="45"/>
      <c r="E150" s="284"/>
      <c r="F150" s="45"/>
    </row>
    <row r="151" spans="1:6">
      <c r="A151" s="48"/>
      <c r="B151" s="38" t="s">
        <v>667</v>
      </c>
      <c r="C151" s="38"/>
      <c r="D151" s="45"/>
      <c r="E151" s="284"/>
      <c r="F151" s="45"/>
    </row>
    <row r="152" spans="1:6">
      <c r="A152" s="48"/>
      <c r="B152" s="38" t="s">
        <v>176</v>
      </c>
      <c r="C152" s="38" t="s">
        <v>12</v>
      </c>
      <c r="D152" s="45">
        <v>450</v>
      </c>
      <c r="E152" s="284"/>
      <c r="F152" s="45">
        <f>D152*E152</f>
        <v>0</v>
      </c>
    </row>
    <row r="153" spans="1:6">
      <c r="A153" s="48"/>
      <c r="B153" s="38" t="s">
        <v>377</v>
      </c>
      <c r="C153" s="38"/>
      <c r="D153" s="45"/>
      <c r="E153" s="284"/>
      <c r="F153" s="45"/>
    </row>
    <row r="154" spans="1:6">
      <c r="A154" s="48"/>
      <c r="B154" s="38"/>
      <c r="C154" s="38"/>
      <c r="D154" s="45"/>
      <c r="E154" s="284"/>
      <c r="F154" s="45"/>
    </row>
    <row r="155" spans="1:6">
      <c r="A155" s="48"/>
      <c r="B155" s="38" t="s">
        <v>374</v>
      </c>
      <c r="C155" s="38"/>
      <c r="D155" s="45"/>
      <c r="E155" s="284"/>
      <c r="F155" s="45"/>
    </row>
    <row r="156" spans="1:6">
      <c r="A156" s="48" t="s">
        <v>27</v>
      </c>
      <c r="B156" s="38" t="s">
        <v>169</v>
      </c>
      <c r="C156" s="38"/>
      <c r="D156" s="45"/>
      <c r="E156" s="284"/>
      <c r="F156" s="45"/>
    </row>
    <row r="157" spans="1:6">
      <c r="A157" s="48"/>
      <c r="B157" s="38" t="s">
        <v>376</v>
      </c>
      <c r="C157" s="38"/>
      <c r="D157" s="45"/>
      <c r="E157" s="284"/>
      <c r="F157" s="45"/>
    </row>
    <row r="158" spans="1:6">
      <c r="A158" s="48"/>
      <c r="B158" s="38" t="s">
        <v>667</v>
      </c>
      <c r="C158" s="38"/>
      <c r="D158" s="45"/>
      <c r="E158" s="284"/>
      <c r="F158" s="45"/>
    </row>
    <row r="159" spans="1:6">
      <c r="A159" s="48"/>
      <c r="B159" s="38" t="s">
        <v>176</v>
      </c>
      <c r="C159" s="38" t="s">
        <v>7</v>
      </c>
      <c r="D159" s="45">
        <v>451</v>
      </c>
      <c r="E159" s="284"/>
      <c r="F159" s="45">
        <f>D159*E159</f>
        <v>0</v>
      </c>
    </row>
    <row r="160" spans="1:6">
      <c r="A160" s="48"/>
      <c r="B160" s="38" t="s">
        <v>377</v>
      </c>
      <c r="C160" s="38"/>
      <c r="D160" s="45"/>
      <c r="E160" s="284"/>
      <c r="F160" s="45"/>
    </row>
    <row r="161" spans="1:6">
      <c r="A161" s="48"/>
      <c r="B161" s="38"/>
      <c r="C161" s="38"/>
      <c r="D161" s="45"/>
      <c r="E161" s="284"/>
      <c r="F161" s="45"/>
    </row>
    <row r="162" spans="1:6">
      <c r="A162" s="48"/>
      <c r="B162" s="38" t="s">
        <v>168</v>
      </c>
      <c r="C162" s="38"/>
      <c r="D162" s="45"/>
      <c r="E162" s="284"/>
      <c r="F162" s="45"/>
    </row>
    <row r="163" spans="1:6">
      <c r="A163" s="48" t="s">
        <v>174</v>
      </c>
      <c r="B163" s="38" t="s">
        <v>169</v>
      </c>
      <c r="C163" s="38"/>
      <c r="D163" s="45"/>
      <c r="E163" s="284"/>
      <c r="F163" s="45"/>
    </row>
    <row r="164" spans="1:6">
      <c r="B164" s="38" t="s">
        <v>170</v>
      </c>
      <c r="C164" s="38"/>
      <c r="D164" s="45"/>
      <c r="E164" s="284"/>
      <c r="F164" s="45"/>
    </row>
    <row r="165" spans="1:6">
      <c r="A165" s="48"/>
      <c r="B165" s="38" t="s">
        <v>171</v>
      </c>
      <c r="C165" s="38"/>
      <c r="D165" s="45"/>
      <c r="E165" s="284"/>
      <c r="F165" s="45"/>
    </row>
    <row r="166" spans="1:6">
      <c r="A166" s="48"/>
      <c r="B166" s="38" t="s">
        <v>172</v>
      </c>
      <c r="C166" s="38" t="s">
        <v>7</v>
      </c>
      <c r="D166" s="45">
        <v>2035</v>
      </c>
      <c r="E166" s="284"/>
      <c r="F166" s="45">
        <f>D166*E166</f>
        <v>0</v>
      </c>
    </row>
    <row r="167" spans="1:6">
      <c r="A167" s="48"/>
      <c r="B167" s="38" t="s">
        <v>377</v>
      </c>
      <c r="C167" s="38"/>
      <c r="D167" s="45"/>
      <c r="E167" s="284"/>
      <c r="F167" s="45"/>
    </row>
    <row r="168" spans="1:6">
      <c r="A168" s="48"/>
      <c r="B168" s="38"/>
      <c r="C168" s="38"/>
      <c r="D168" s="45"/>
      <c r="E168" s="284"/>
      <c r="F168" s="45"/>
    </row>
    <row r="169" spans="1:6">
      <c r="A169" s="48"/>
      <c r="B169" s="38" t="s">
        <v>173</v>
      </c>
      <c r="C169" s="38"/>
      <c r="D169" s="45"/>
      <c r="E169" s="284"/>
      <c r="F169" s="45"/>
    </row>
    <row r="170" spans="1:6">
      <c r="A170" s="48" t="s">
        <v>178</v>
      </c>
      <c r="B170" s="38" t="s">
        <v>169</v>
      </c>
      <c r="C170" s="38"/>
      <c r="D170" s="45"/>
      <c r="E170" s="284"/>
      <c r="F170" s="45"/>
    </row>
    <row r="171" spans="1:6">
      <c r="A171" s="48"/>
      <c r="B171" s="38" t="s">
        <v>170</v>
      </c>
      <c r="C171" s="38"/>
      <c r="D171" s="45"/>
      <c r="E171" s="284"/>
      <c r="F171" s="45"/>
    </row>
    <row r="172" spans="1:6">
      <c r="A172" s="48"/>
      <c r="B172" s="38" t="s">
        <v>175</v>
      </c>
      <c r="C172" s="38"/>
      <c r="D172" s="45"/>
      <c r="E172" s="284"/>
      <c r="F172" s="45"/>
    </row>
    <row r="173" spans="1:6">
      <c r="A173" s="48"/>
      <c r="B173" s="38" t="s">
        <v>378</v>
      </c>
      <c r="C173" s="38" t="s">
        <v>7</v>
      </c>
      <c r="D173" s="45">
        <v>525</v>
      </c>
      <c r="E173" s="284"/>
      <c r="F173" s="45">
        <f>D173*E173</f>
        <v>0</v>
      </c>
    </row>
    <row r="174" spans="1:6">
      <c r="A174" s="48"/>
      <c r="B174" s="38" t="s">
        <v>379</v>
      </c>
      <c r="C174" s="38"/>
      <c r="D174" s="45"/>
      <c r="E174" s="284"/>
      <c r="F174" s="45"/>
    </row>
    <row r="175" spans="1:6">
      <c r="A175" s="48"/>
      <c r="B175" s="38"/>
      <c r="C175" s="38"/>
      <c r="D175" s="45"/>
      <c r="E175" s="284"/>
      <c r="F175" s="45"/>
    </row>
    <row r="176" spans="1:6">
      <c r="A176" s="48"/>
      <c r="B176" s="38" t="s">
        <v>177</v>
      </c>
      <c r="C176" s="38"/>
      <c r="D176" s="45"/>
      <c r="E176" s="284"/>
      <c r="F176" s="45"/>
    </row>
    <row r="177" spans="1:6">
      <c r="A177" s="48"/>
      <c r="B177" s="38" t="s">
        <v>179</v>
      </c>
      <c r="C177" s="38"/>
      <c r="D177" s="45"/>
      <c r="E177" s="284"/>
      <c r="F177" s="45"/>
    </row>
    <row r="178" spans="1:6">
      <c r="A178" s="48" t="s">
        <v>184</v>
      </c>
      <c r="B178" s="38" t="s">
        <v>180</v>
      </c>
      <c r="C178" s="38"/>
      <c r="D178" s="45"/>
      <c r="E178" s="284"/>
      <c r="F178" s="45"/>
    </row>
    <row r="179" spans="1:6">
      <c r="A179" s="48"/>
      <c r="B179" s="38" t="s">
        <v>181</v>
      </c>
      <c r="C179" s="38"/>
      <c r="D179" s="45"/>
      <c r="E179" s="284"/>
      <c r="F179" s="45"/>
    </row>
    <row r="180" spans="1:6">
      <c r="A180" s="48"/>
      <c r="B180" s="38" t="s">
        <v>182</v>
      </c>
      <c r="C180" s="38"/>
      <c r="D180" s="45"/>
      <c r="E180" s="284"/>
      <c r="F180" s="45"/>
    </row>
    <row r="181" spans="1:6">
      <c r="A181" s="48"/>
      <c r="B181" s="38" t="s">
        <v>183</v>
      </c>
      <c r="C181" s="38" t="s">
        <v>7</v>
      </c>
      <c r="D181" s="45">
        <v>2035</v>
      </c>
      <c r="E181" s="284"/>
      <c r="F181" s="45">
        <f>D181*E181</f>
        <v>0</v>
      </c>
    </row>
    <row r="182" spans="1:6">
      <c r="A182" s="48"/>
      <c r="B182" s="38" t="s">
        <v>377</v>
      </c>
      <c r="C182" s="38"/>
      <c r="D182" s="45"/>
      <c r="E182" s="284"/>
      <c r="F182" s="45"/>
    </row>
    <row r="183" spans="1:6">
      <c r="A183" s="48"/>
      <c r="B183" s="38"/>
      <c r="C183" s="38"/>
      <c r="D183" s="45"/>
      <c r="E183" s="284"/>
      <c r="F183" s="45"/>
    </row>
    <row r="184" spans="1:6">
      <c r="A184" s="48"/>
      <c r="B184" s="38" t="s">
        <v>177</v>
      </c>
      <c r="C184" s="38"/>
      <c r="D184" s="45"/>
      <c r="E184" s="284"/>
      <c r="F184" s="45"/>
    </row>
    <row r="185" spans="1:6">
      <c r="A185" s="48" t="s">
        <v>190</v>
      </c>
      <c r="B185" s="38" t="s">
        <v>179</v>
      </c>
      <c r="C185" s="38"/>
      <c r="D185" s="45"/>
      <c r="E185" s="284"/>
      <c r="F185" s="45"/>
    </row>
    <row r="186" spans="1:6">
      <c r="A186" s="48"/>
      <c r="B186" s="38" t="s">
        <v>180</v>
      </c>
      <c r="C186" s="38"/>
      <c r="D186" s="45"/>
      <c r="E186" s="284"/>
      <c r="F186" s="45"/>
    </row>
    <row r="187" spans="1:6">
      <c r="A187" s="48"/>
      <c r="B187" s="38" t="s">
        <v>181</v>
      </c>
      <c r="C187" s="38"/>
      <c r="D187" s="45"/>
      <c r="E187" s="284"/>
      <c r="F187" s="45"/>
    </row>
    <row r="188" spans="1:6">
      <c r="A188" s="48"/>
      <c r="B188" s="38" t="s">
        <v>182</v>
      </c>
      <c r="C188" s="38"/>
      <c r="D188" s="45"/>
      <c r="E188" s="284"/>
      <c r="F188" s="45"/>
    </row>
    <row r="189" spans="1:6">
      <c r="A189" s="48"/>
      <c r="B189" s="38" t="s">
        <v>384</v>
      </c>
      <c r="C189" s="38" t="s">
        <v>7</v>
      </c>
      <c r="D189" s="45">
        <v>525</v>
      </c>
      <c r="E189" s="284"/>
      <c r="F189" s="45">
        <f>D189*E189</f>
        <v>0</v>
      </c>
    </row>
    <row r="190" spans="1:6">
      <c r="A190" s="48"/>
      <c r="B190" s="38" t="s">
        <v>379</v>
      </c>
      <c r="C190" s="38"/>
      <c r="D190" s="45"/>
      <c r="E190" s="284"/>
      <c r="F190" s="45"/>
    </row>
    <row r="191" spans="1:6">
      <c r="A191" s="48"/>
      <c r="B191" s="38"/>
      <c r="C191" s="38"/>
      <c r="D191" s="45"/>
      <c r="E191" s="284"/>
      <c r="F191" s="45"/>
    </row>
    <row r="192" spans="1:6">
      <c r="A192" s="48"/>
      <c r="B192" s="38" t="s">
        <v>380</v>
      </c>
      <c r="C192" s="38"/>
      <c r="D192" s="45"/>
      <c r="E192" s="284"/>
      <c r="F192" s="45"/>
    </row>
    <row r="193" spans="1:6">
      <c r="A193" s="48" t="s">
        <v>195</v>
      </c>
      <c r="B193" s="38" t="s">
        <v>381</v>
      </c>
      <c r="C193" s="38"/>
      <c r="D193" s="45"/>
      <c r="E193" s="284"/>
      <c r="F193" s="45"/>
    </row>
    <row r="194" spans="1:6">
      <c r="A194" s="48"/>
      <c r="B194" s="38" t="s">
        <v>170</v>
      </c>
      <c r="C194" s="38"/>
      <c r="D194" s="45"/>
      <c r="E194" s="284"/>
      <c r="F194" s="45"/>
    </row>
    <row r="195" spans="1:6">
      <c r="A195" s="48"/>
      <c r="B195" s="38" t="s">
        <v>382</v>
      </c>
      <c r="C195" s="38"/>
      <c r="D195" s="45"/>
      <c r="E195" s="284"/>
      <c r="F195" s="45"/>
    </row>
    <row r="196" spans="1:6">
      <c r="A196" s="48"/>
      <c r="B196" s="38" t="s">
        <v>383</v>
      </c>
      <c r="C196" s="38" t="s">
        <v>7</v>
      </c>
      <c r="D196" s="45">
        <v>100</v>
      </c>
      <c r="E196" s="284"/>
      <c r="F196" s="45">
        <f>D196*E196</f>
        <v>0</v>
      </c>
    </row>
    <row r="197" spans="1:6">
      <c r="A197" s="48"/>
      <c r="B197" s="38" t="s">
        <v>458</v>
      </c>
      <c r="C197" s="38"/>
      <c r="D197" s="45"/>
      <c r="E197" s="284"/>
      <c r="F197" s="45"/>
    </row>
    <row r="198" spans="1:6">
      <c r="A198" s="48"/>
      <c r="B198" s="38"/>
      <c r="C198" s="38"/>
      <c r="D198" s="45"/>
      <c r="E198" s="284"/>
      <c r="F198" s="45"/>
    </row>
    <row r="199" spans="1:6">
      <c r="A199" s="48"/>
      <c r="B199" s="38" t="s">
        <v>385</v>
      </c>
      <c r="C199" s="38"/>
      <c r="D199" s="45"/>
      <c r="E199" s="284"/>
      <c r="F199" s="45"/>
    </row>
    <row r="200" spans="1:6">
      <c r="A200" s="48"/>
      <c r="B200" s="38" t="s">
        <v>386</v>
      </c>
      <c r="C200" s="38"/>
      <c r="D200" s="45"/>
      <c r="E200" s="284"/>
      <c r="F200" s="45"/>
    </row>
    <row r="201" spans="1:6">
      <c r="A201" s="48" t="s">
        <v>199</v>
      </c>
      <c r="B201" s="38" t="s">
        <v>387</v>
      </c>
      <c r="C201" s="38" t="s">
        <v>7</v>
      </c>
      <c r="D201" s="45">
        <v>1440</v>
      </c>
      <c r="E201" s="284"/>
      <c r="F201" s="45">
        <f>D201*E201</f>
        <v>0</v>
      </c>
    </row>
    <row r="202" spans="1:6">
      <c r="B202" s="38"/>
      <c r="C202" s="38"/>
      <c r="D202" s="45"/>
      <c r="E202" s="284"/>
      <c r="F202" s="45"/>
    </row>
    <row r="203" spans="1:6">
      <c r="A203" s="48"/>
      <c r="B203" s="38" t="s">
        <v>112</v>
      </c>
      <c r="C203" s="38"/>
      <c r="D203" s="45"/>
      <c r="E203" s="284"/>
      <c r="F203" s="45"/>
    </row>
    <row r="204" spans="1:6">
      <c r="A204" s="48"/>
      <c r="B204" s="38" t="s">
        <v>388</v>
      </c>
      <c r="C204" s="38"/>
      <c r="D204" s="45"/>
      <c r="E204" s="284"/>
      <c r="F204" s="45"/>
    </row>
    <row r="205" spans="1:6">
      <c r="A205" s="48" t="s">
        <v>200</v>
      </c>
      <c r="B205" s="38" t="s">
        <v>389</v>
      </c>
      <c r="C205" s="38" t="s">
        <v>7</v>
      </c>
      <c r="D205" s="45">
        <v>1440</v>
      </c>
      <c r="E205" s="284"/>
      <c r="F205" s="45">
        <f>D205*E205</f>
        <v>0</v>
      </c>
    </row>
    <row r="206" spans="1:6">
      <c r="A206" s="48"/>
      <c r="B206" s="38"/>
      <c r="C206" s="38"/>
      <c r="D206" s="45"/>
      <c r="E206" s="284"/>
      <c r="F206" s="45"/>
    </row>
    <row r="207" spans="1:6">
      <c r="A207" s="48"/>
      <c r="B207" s="38" t="s">
        <v>112</v>
      </c>
      <c r="C207" s="38"/>
      <c r="D207" s="45"/>
      <c r="E207" s="284"/>
      <c r="F207" s="45"/>
    </row>
    <row r="208" spans="1:6">
      <c r="A208" s="48"/>
      <c r="B208" s="38" t="s">
        <v>191</v>
      </c>
      <c r="C208" s="38"/>
      <c r="D208" s="45"/>
      <c r="E208" s="284"/>
      <c r="F208" s="45"/>
    </row>
    <row r="209" spans="1:6">
      <c r="A209" s="48" t="s">
        <v>205</v>
      </c>
      <c r="B209" s="38" t="s">
        <v>390</v>
      </c>
      <c r="C209" s="38"/>
      <c r="D209" s="45"/>
      <c r="E209" s="284"/>
      <c r="F209" s="45"/>
    </row>
    <row r="210" spans="1:6">
      <c r="A210" s="48"/>
      <c r="B210" s="38" t="s">
        <v>391</v>
      </c>
      <c r="C210" s="38" t="s">
        <v>134</v>
      </c>
      <c r="D210" s="45">
        <v>180</v>
      </c>
      <c r="E210" s="284"/>
      <c r="F210" s="45">
        <f>D210*E210</f>
        <v>0</v>
      </c>
    </row>
    <row r="211" spans="1:6">
      <c r="A211" s="48"/>
      <c r="B211" s="38"/>
      <c r="C211" s="38"/>
      <c r="D211" s="45"/>
      <c r="E211" s="284"/>
      <c r="F211" s="45"/>
    </row>
    <row r="212" spans="1:6">
      <c r="A212" s="48"/>
      <c r="B212" s="38" t="s">
        <v>112</v>
      </c>
      <c r="C212" s="38"/>
      <c r="D212" s="45"/>
      <c r="E212" s="284"/>
      <c r="F212" s="45"/>
    </row>
    <row r="213" spans="1:6">
      <c r="A213" s="48"/>
      <c r="B213" s="38" t="s">
        <v>218</v>
      </c>
      <c r="C213" s="38"/>
      <c r="D213" s="45"/>
      <c r="E213" s="284"/>
      <c r="F213" s="45"/>
    </row>
    <row r="214" spans="1:6">
      <c r="A214" s="48" t="s">
        <v>208</v>
      </c>
      <c r="B214" s="38" t="s">
        <v>219</v>
      </c>
      <c r="C214" s="38"/>
      <c r="D214" s="45"/>
      <c r="E214" s="284"/>
      <c r="F214" s="45"/>
    </row>
    <row r="215" spans="1:6">
      <c r="A215" s="48"/>
      <c r="B215" s="38" t="s">
        <v>220</v>
      </c>
      <c r="C215" s="38" t="s">
        <v>134</v>
      </c>
      <c r="D215" s="45">
        <v>170</v>
      </c>
      <c r="E215" s="284"/>
      <c r="F215" s="45">
        <f>D215*E215</f>
        <v>0</v>
      </c>
    </row>
    <row r="216" spans="1:6">
      <c r="A216" s="48"/>
      <c r="B216" s="38"/>
      <c r="C216" s="38"/>
      <c r="D216" s="45"/>
      <c r="E216" s="284"/>
      <c r="F216" s="45"/>
    </row>
    <row r="217" spans="1:6">
      <c r="A217" s="48"/>
      <c r="B217" s="38" t="s">
        <v>392</v>
      </c>
      <c r="C217" s="38"/>
      <c r="D217" s="45"/>
      <c r="E217" s="284"/>
      <c r="F217" s="45"/>
    </row>
    <row r="218" spans="1:6">
      <c r="A218" s="48"/>
      <c r="B218" s="38" t="s">
        <v>78</v>
      </c>
      <c r="C218" s="38"/>
      <c r="D218" s="45"/>
      <c r="E218" s="284"/>
      <c r="F218" s="45"/>
    </row>
    <row r="219" spans="1:6">
      <c r="A219" s="48" t="s">
        <v>214</v>
      </c>
      <c r="B219" s="38" t="s">
        <v>393</v>
      </c>
      <c r="C219" s="38" t="s">
        <v>11</v>
      </c>
      <c r="D219" s="45">
        <v>15</v>
      </c>
      <c r="E219" s="284"/>
      <c r="F219" s="45">
        <f>D219*E219</f>
        <v>0</v>
      </c>
    </row>
    <row r="220" spans="1:6">
      <c r="A220" s="48"/>
      <c r="B220" s="38"/>
      <c r="C220" s="38"/>
      <c r="D220" s="45"/>
      <c r="E220" s="284"/>
      <c r="F220" s="45"/>
    </row>
    <row r="221" spans="1:6">
      <c r="A221" s="48"/>
      <c r="B221" s="38" t="s">
        <v>81</v>
      </c>
      <c r="C221" s="38"/>
      <c r="D221" s="45"/>
      <c r="E221" s="284"/>
      <c r="F221" s="45"/>
    </row>
    <row r="222" spans="1:6">
      <c r="A222" s="48"/>
      <c r="B222" s="38" t="s">
        <v>78</v>
      </c>
      <c r="C222" s="38"/>
      <c r="D222" s="45"/>
      <c r="E222" s="284"/>
      <c r="F222" s="45"/>
    </row>
    <row r="223" spans="1:6">
      <c r="A223" s="48" t="s">
        <v>217</v>
      </c>
      <c r="B223" s="38" t="s">
        <v>82</v>
      </c>
      <c r="C223" s="38" t="s">
        <v>11</v>
      </c>
      <c r="D223" s="45">
        <v>100</v>
      </c>
      <c r="E223" s="284"/>
      <c r="F223" s="45">
        <f>D223*E223</f>
        <v>0</v>
      </c>
    </row>
    <row r="224" spans="1:6" ht="13" thickBot="1">
      <c r="A224" s="48"/>
      <c r="B224" s="39"/>
      <c r="E224" s="51"/>
      <c r="F224" s="45"/>
    </row>
    <row r="225" spans="1:6" ht="13" thickBot="1">
      <c r="A225" s="40"/>
      <c r="B225" s="43" t="s">
        <v>15</v>
      </c>
      <c r="C225" s="41"/>
      <c r="D225" s="42"/>
      <c r="E225" s="286"/>
      <c r="F225" s="44">
        <f>SUM(F141:F224)</f>
        <v>0</v>
      </c>
    </row>
    <row r="226" spans="1:6">
      <c r="A226" s="40"/>
      <c r="B226" s="38"/>
      <c r="E226" s="51"/>
      <c r="F226" s="45"/>
    </row>
    <row r="227" spans="1:6">
      <c r="A227" s="40"/>
      <c r="B227" s="39" t="s">
        <v>221</v>
      </c>
      <c r="E227" s="51"/>
      <c r="F227" s="45"/>
    </row>
    <row r="228" spans="1:6">
      <c r="A228" s="40" t="s">
        <v>99</v>
      </c>
      <c r="B228" s="39"/>
      <c r="E228" s="51"/>
      <c r="F228" s="45"/>
    </row>
    <row r="229" spans="1:6">
      <c r="A229" s="40"/>
      <c r="B229" s="38" t="s">
        <v>112</v>
      </c>
      <c r="C229" s="38"/>
      <c r="D229" s="45"/>
      <c r="E229" s="284"/>
      <c r="F229" s="45"/>
    </row>
    <row r="230" spans="1:6">
      <c r="A230" s="48"/>
      <c r="B230" s="38" t="s">
        <v>231</v>
      </c>
      <c r="C230" s="38"/>
      <c r="D230" s="45"/>
      <c r="E230" s="284"/>
      <c r="F230" s="45"/>
    </row>
    <row r="231" spans="1:6">
      <c r="A231" s="48" t="s">
        <v>100</v>
      </c>
      <c r="B231" s="38" t="s">
        <v>232</v>
      </c>
      <c r="C231" s="38"/>
      <c r="D231" s="45"/>
      <c r="E231" s="284"/>
      <c r="F231" s="45"/>
    </row>
    <row r="232" spans="1:6">
      <c r="B232" s="38" t="s">
        <v>239</v>
      </c>
      <c r="C232" s="38"/>
      <c r="D232" s="45"/>
      <c r="E232" s="284"/>
      <c r="F232" s="45"/>
    </row>
    <row r="233" spans="1:6">
      <c r="A233" s="48"/>
      <c r="B233" s="38" t="s">
        <v>234</v>
      </c>
      <c r="C233" s="38"/>
      <c r="D233" s="45"/>
      <c r="E233" s="284"/>
      <c r="F233" s="45"/>
    </row>
    <row r="234" spans="1:6">
      <c r="A234" s="48"/>
      <c r="B234" s="38" t="s">
        <v>235</v>
      </c>
      <c r="C234" s="38"/>
      <c r="D234" s="45"/>
      <c r="E234" s="284"/>
      <c r="F234" s="45"/>
    </row>
    <row r="235" spans="1:6">
      <c r="A235" s="48"/>
      <c r="B235" s="38" t="s">
        <v>236</v>
      </c>
      <c r="C235" s="38"/>
      <c r="D235" s="45"/>
      <c r="E235" s="284"/>
      <c r="F235" s="45"/>
    </row>
    <row r="236" spans="1:6">
      <c r="A236" s="48"/>
      <c r="B236" s="38" t="s">
        <v>237</v>
      </c>
      <c r="C236" s="38" t="s">
        <v>134</v>
      </c>
      <c r="D236" s="45">
        <v>55</v>
      </c>
      <c r="E236" s="284"/>
      <c r="F236" s="45">
        <f>D236*E236</f>
        <v>0</v>
      </c>
    </row>
    <row r="237" spans="1:6">
      <c r="A237" s="48"/>
      <c r="B237" s="38"/>
      <c r="C237" s="38"/>
      <c r="D237" s="45"/>
      <c r="E237" s="284"/>
      <c r="F237" s="45"/>
    </row>
    <row r="238" spans="1:6">
      <c r="A238" s="48"/>
      <c r="B238" s="38" t="s">
        <v>112</v>
      </c>
      <c r="C238" s="38"/>
      <c r="D238" s="45"/>
      <c r="E238" s="284"/>
      <c r="F238" s="45"/>
    </row>
    <row r="239" spans="1:6">
      <c r="A239" s="48"/>
      <c r="B239" s="38" t="s">
        <v>241</v>
      </c>
      <c r="C239" s="38"/>
      <c r="D239" s="45"/>
      <c r="E239" s="284"/>
      <c r="F239" s="45"/>
    </row>
    <row r="240" spans="1:6">
      <c r="A240" s="48" t="s">
        <v>101</v>
      </c>
      <c r="B240" s="38" t="s">
        <v>242</v>
      </c>
      <c r="C240" s="38"/>
      <c r="D240" s="45"/>
      <c r="E240" s="284"/>
      <c r="F240" s="45"/>
    </row>
    <row r="241" spans="1:6">
      <c r="A241" s="48"/>
      <c r="B241" s="38" t="s">
        <v>395</v>
      </c>
      <c r="C241" s="38"/>
      <c r="D241" s="45"/>
      <c r="E241" s="284"/>
      <c r="F241" s="45"/>
    </row>
    <row r="242" spans="1:6">
      <c r="A242" s="48"/>
      <c r="B242" s="38" t="s">
        <v>244</v>
      </c>
      <c r="C242" s="38"/>
      <c r="D242" s="45"/>
      <c r="E242" s="284"/>
      <c r="F242" s="45"/>
    </row>
    <row r="243" spans="1:6">
      <c r="A243" s="48"/>
      <c r="B243" s="38" t="s">
        <v>245</v>
      </c>
      <c r="C243" s="38" t="s">
        <v>6</v>
      </c>
      <c r="D243" s="45">
        <v>5</v>
      </c>
      <c r="E243" s="284"/>
      <c r="F243" s="45">
        <f>D243*E243</f>
        <v>0</v>
      </c>
    </row>
    <row r="244" spans="1:6">
      <c r="A244" s="48"/>
      <c r="B244" s="38"/>
      <c r="C244" s="38"/>
      <c r="D244" s="45"/>
      <c r="E244" s="284"/>
      <c r="F244" s="45"/>
    </row>
    <row r="245" spans="1:6">
      <c r="A245" s="48"/>
      <c r="B245" s="38" t="s">
        <v>396</v>
      </c>
      <c r="C245" s="38"/>
      <c r="D245" s="45"/>
      <c r="E245" s="284"/>
      <c r="F245" s="45"/>
    </row>
    <row r="246" spans="1:6">
      <c r="A246" s="48"/>
      <c r="B246" s="38" t="s">
        <v>397</v>
      </c>
      <c r="C246" s="38"/>
      <c r="D246" s="45"/>
      <c r="E246" s="284"/>
      <c r="F246" s="45"/>
    </row>
    <row r="247" spans="1:6">
      <c r="A247" s="48" t="s">
        <v>102</v>
      </c>
      <c r="B247" s="38" t="s">
        <v>398</v>
      </c>
      <c r="C247" s="38"/>
      <c r="D247" s="45"/>
      <c r="E247" s="284"/>
      <c r="F247" s="45"/>
    </row>
    <row r="248" spans="1:6">
      <c r="A248" s="48"/>
      <c r="B248" s="38" t="s">
        <v>399</v>
      </c>
      <c r="C248" s="38" t="s">
        <v>6</v>
      </c>
      <c r="D248" s="45">
        <v>5</v>
      </c>
      <c r="E248" s="284"/>
      <c r="F248" s="45">
        <f>D248*E248</f>
        <v>0</v>
      </c>
    </row>
    <row r="249" spans="1:6">
      <c r="A249" s="48"/>
      <c r="B249" s="38"/>
      <c r="C249" s="38"/>
      <c r="D249" s="45"/>
      <c r="E249" s="284"/>
      <c r="F249" s="45"/>
    </row>
    <row r="250" spans="1:6">
      <c r="A250" s="48"/>
      <c r="B250" s="38" t="s">
        <v>252</v>
      </c>
      <c r="C250" s="38"/>
      <c r="D250" s="45"/>
      <c r="E250" s="284"/>
      <c r="F250" s="45"/>
    </row>
    <row r="251" spans="1:6">
      <c r="A251" s="48"/>
      <c r="B251" s="38" t="s">
        <v>254</v>
      </c>
      <c r="C251" s="38"/>
      <c r="D251" s="45"/>
      <c r="E251" s="284"/>
      <c r="F251" s="45"/>
    </row>
    <row r="252" spans="1:6">
      <c r="A252" s="48" t="s">
        <v>238</v>
      </c>
      <c r="B252" s="38" t="s">
        <v>255</v>
      </c>
      <c r="C252" s="38"/>
      <c r="D252" s="45"/>
      <c r="E252" s="284"/>
      <c r="F252" s="45"/>
    </row>
    <row r="253" spans="1:6">
      <c r="A253" s="48"/>
      <c r="B253" s="38" t="s">
        <v>256</v>
      </c>
      <c r="C253" s="38" t="s">
        <v>6</v>
      </c>
      <c r="D253" s="45">
        <v>2</v>
      </c>
      <c r="E253" s="284"/>
      <c r="F253" s="45">
        <f>D253*E253</f>
        <v>0</v>
      </c>
    </row>
    <row r="254" spans="1:6" ht="13" thickBot="1">
      <c r="A254" s="48"/>
      <c r="B254" s="39"/>
      <c r="E254" s="51"/>
      <c r="F254" s="45"/>
    </row>
    <row r="255" spans="1:6" ht="13" thickBot="1">
      <c r="A255" s="40"/>
      <c r="B255" s="43" t="s">
        <v>257</v>
      </c>
      <c r="C255" s="41"/>
      <c r="D255" s="42"/>
      <c r="E255" s="286"/>
      <c r="F255" s="44">
        <f>SUM(F227:F254)</f>
        <v>0</v>
      </c>
    </row>
    <row r="256" spans="1:6">
      <c r="A256" s="40"/>
      <c r="B256" s="38"/>
      <c r="E256" s="51"/>
      <c r="F256" s="45"/>
    </row>
    <row r="257" spans="1:6">
      <c r="A257" s="40"/>
      <c r="B257" s="39" t="s">
        <v>16</v>
      </c>
      <c r="E257" s="51"/>
      <c r="F257" s="45"/>
    </row>
    <row r="258" spans="1:6">
      <c r="A258" s="40" t="s">
        <v>103</v>
      </c>
      <c r="B258" s="39"/>
      <c r="E258" s="51"/>
      <c r="F258" s="45"/>
    </row>
    <row r="259" spans="1:6">
      <c r="A259" s="40"/>
      <c r="B259" s="38" t="s">
        <v>271</v>
      </c>
      <c r="C259" s="38"/>
      <c r="D259" s="45"/>
      <c r="E259" s="284"/>
      <c r="F259" s="45"/>
    </row>
    <row r="260" spans="1:6">
      <c r="A260" s="48"/>
      <c r="B260" s="38" t="s">
        <v>273</v>
      </c>
      <c r="C260" s="38"/>
      <c r="D260" s="45"/>
      <c r="E260" s="284"/>
      <c r="F260" s="45"/>
    </row>
    <row r="261" spans="1:6">
      <c r="A261" s="48" t="s">
        <v>104</v>
      </c>
      <c r="B261" s="38" t="s">
        <v>274</v>
      </c>
      <c r="C261" s="38" t="s">
        <v>6</v>
      </c>
      <c r="D261" s="45">
        <v>25</v>
      </c>
      <c r="E261" s="284"/>
      <c r="F261" s="45">
        <f>D261*E261</f>
        <v>0</v>
      </c>
    </row>
    <row r="262" spans="1:6">
      <c r="A262" s="48"/>
      <c r="B262" s="38"/>
      <c r="C262" s="38"/>
      <c r="D262" s="45"/>
      <c r="E262" s="284"/>
      <c r="F262" s="45"/>
    </row>
    <row r="263" spans="1:6">
      <c r="A263" s="48"/>
      <c r="B263" s="38" t="s">
        <v>400</v>
      </c>
      <c r="C263" s="38"/>
      <c r="D263" s="45"/>
      <c r="E263" s="284"/>
      <c r="F263" s="45"/>
    </row>
    <row r="264" spans="1:6">
      <c r="A264" s="48"/>
      <c r="B264" s="38" t="s">
        <v>277</v>
      </c>
      <c r="C264" s="38"/>
      <c r="D264" s="45"/>
      <c r="E264" s="284"/>
      <c r="F264" s="45"/>
    </row>
    <row r="265" spans="1:6">
      <c r="A265" s="48" t="s">
        <v>105</v>
      </c>
      <c r="B265" s="38" t="s">
        <v>278</v>
      </c>
      <c r="C265" s="38"/>
      <c r="D265" s="45"/>
      <c r="E265" s="284"/>
      <c r="F265" s="45"/>
    </row>
    <row r="266" spans="1:6">
      <c r="A266" s="48"/>
      <c r="B266" s="38" t="s">
        <v>401</v>
      </c>
      <c r="C266" s="38" t="s">
        <v>6</v>
      </c>
      <c r="D266" s="45">
        <v>6</v>
      </c>
      <c r="E266" s="284"/>
      <c r="F266" s="45">
        <f>D266*E266</f>
        <v>0</v>
      </c>
    </row>
    <row r="267" spans="1:6">
      <c r="A267" s="48"/>
      <c r="B267" s="38"/>
      <c r="C267" s="38"/>
      <c r="D267" s="45"/>
      <c r="E267" s="284"/>
      <c r="F267" s="45"/>
    </row>
    <row r="268" spans="1:6">
      <c r="A268" s="48"/>
      <c r="B268" s="38" t="s">
        <v>275</v>
      </c>
      <c r="C268" s="38"/>
      <c r="D268" s="45"/>
      <c r="E268" s="284"/>
      <c r="F268" s="45"/>
    </row>
    <row r="269" spans="1:6">
      <c r="A269" s="48"/>
      <c r="B269" s="38" t="s">
        <v>277</v>
      </c>
      <c r="C269" s="38"/>
      <c r="D269" s="45"/>
      <c r="E269" s="284"/>
      <c r="F269" s="45"/>
    </row>
    <row r="270" spans="1:6">
      <c r="A270" s="48" t="s">
        <v>106</v>
      </c>
      <c r="B270" s="38" t="s">
        <v>278</v>
      </c>
      <c r="C270" s="38"/>
      <c r="D270" s="45"/>
      <c r="E270" s="284"/>
      <c r="F270" s="45"/>
    </row>
    <row r="271" spans="1:6">
      <c r="B271" s="38" t="s">
        <v>279</v>
      </c>
      <c r="C271" s="38" t="s">
        <v>6</v>
      </c>
      <c r="D271" s="45">
        <v>3</v>
      </c>
      <c r="E271" s="284"/>
      <c r="F271" s="45">
        <f>D271*E271</f>
        <v>0</v>
      </c>
    </row>
    <row r="272" spans="1:6">
      <c r="A272" s="48"/>
      <c r="B272" s="38"/>
      <c r="C272" s="38"/>
      <c r="D272" s="45"/>
      <c r="E272" s="284"/>
      <c r="F272" s="45"/>
    </row>
    <row r="273" spans="1:6">
      <c r="A273" s="48"/>
      <c r="B273" s="38" t="s">
        <v>402</v>
      </c>
      <c r="C273" s="38"/>
      <c r="D273" s="45"/>
      <c r="E273" s="284"/>
      <c r="F273" s="45"/>
    </row>
    <row r="274" spans="1:6">
      <c r="A274" s="48"/>
      <c r="B274" s="38" t="s">
        <v>277</v>
      </c>
      <c r="C274" s="38"/>
      <c r="D274" s="45"/>
      <c r="E274" s="284"/>
      <c r="F274" s="45"/>
    </row>
    <row r="275" spans="1:6">
      <c r="A275" s="48" t="s">
        <v>107</v>
      </c>
      <c r="B275" s="38" t="s">
        <v>278</v>
      </c>
      <c r="C275" s="38"/>
      <c r="D275" s="45"/>
      <c r="E275" s="284"/>
      <c r="F275" s="45"/>
    </row>
    <row r="276" spans="1:6">
      <c r="A276" s="48"/>
      <c r="B276" s="38" t="s">
        <v>403</v>
      </c>
      <c r="C276" s="38" t="s">
        <v>6</v>
      </c>
      <c r="D276" s="45">
        <v>2</v>
      </c>
      <c r="E276" s="284"/>
      <c r="F276" s="45">
        <f>D276*E276</f>
        <v>0</v>
      </c>
    </row>
    <row r="277" spans="1:6">
      <c r="A277" s="48"/>
      <c r="B277" s="38"/>
      <c r="C277" s="38"/>
      <c r="D277" s="45"/>
      <c r="E277" s="284"/>
      <c r="F277" s="45"/>
    </row>
    <row r="278" spans="1:6">
      <c r="A278" s="48"/>
      <c r="B278" s="38" t="s">
        <v>112</v>
      </c>
      <c r="C278" s="38"/>
      <c r="D278" s="45"/>
      <c r="E278" s="284"/>
      <c r="F278" s="45"/>
    </row>
    <row r="279" spans="1:6">
      <c r="A279" s="48"/>
      <c r="B279" s="38" t="s">
        <v>277</v>
      </c>
      <c r="C279" s="38"/>
      <c r="D279" s="45"/>
      <c r="E279" s="284"/>
      <c r="F279" s="45"/>
    </row>
    <row r="280" spans="1:6">
      <c r="A280" s="48" t="s">
        <v>108</v>
      </c>
      <c r="B280" s="38" t="s">
        <v>278</v>
      </c>
      <c r="C280" s="38"/>
      <c r="D280" s="45"/>
      <c r="E280" s="284"/>
      <c r="F280" s="45"/>
    </row>
    <row r="281" spans="1:6">
      <c r="A281" s="48"/>
      <c r="B281" s="38" t="s">
        <v>404</v>
      </c>
      <c r="C281" s="38" t="s">
        <v>6</v>
      </c>
      <c r="D281" s="45">
        <v>14</v>
      </c>
      <c r="E281" s="284"/>
      <c r="F281" s="45">
        <f>D281*E281</f>
        <v>0</v>
      </c>
    </row>
    <row r="282" spans="1:6">
      <c r="A282" s="48"/>
      <c r="B282" s="38"/>
      <c r="C282" s="38"/>
      <c r="D282" s="45"/>
      <c r="E282" s="284"/>
      <c r="F282" s="45"/>
    </row>
    <row r="283" spans="1:6">
      <c r="A283" s="48"/>
      <c r="B283" s="38" t="s">
        <v>405</v>
      </c>
      <c r="C283" s="38"/>
      <c r="D283" s="45"/>
      <c r="E283" s="284"/>
      <c r="F283" s="45"/>
    </row>
    <row r="284" spans="1:6">
      <c r="A284" s="48"/>
      <c r="B284" s="38" t="s">
        <v>406</v>
      </c>
      <c r="C284" s="38"/>
      <c r="D284" s="45"/>
      <c r="E284" s="284"/>
      <c r="F284" s="45"/>
    </row>
    <row r="285" spans="1:6">
      <c r="A285" s="48" t="s">
        <v>122</v>
      </c>
      <c r="B285" s="38" t="s">
        <v>407</v>
      </c>
      <c r="C285" s="38"/>
      <c r="D285" s="45"/>
      <c r="E285" s="284"/>
      <c r="F285" s="45"/>
    </row>
    <row r="286" spans="1:6">
      <c r="A286" s="48"/>
      <c r="B286" s="38" t="s">
        <v>408</v>
      </c>
      <c r="C286" s="38"/>
      <c r="D286" s="45"/>
      <c r="E286" s="284"/>
      <c r="F286" s="45"/>
    </row>
    <row r="287" spans="1:6">
      <c r="A287" s="48"/>
      <c r="B287" s="38" t="s">
        <v>409</v>
      </c>
      <c r="C287" s="38" t="s">
        <v>6</v>
      </c>
      <c r="D287" s="45">
        <v>2</v>
      </c>
      <c r="E287" s="284"/>
      <c r="F287" s="45">
        <f>D287*E287</f>
        <v>0</v>
      </c>
    </row>
    <row r="288" spans="1:6">
      <c r="A288" s="48"/>
      <c r="B288" s="38"/>
      <c r="C288" s="38"/>
      <c r="D288" s="45"/>
      <c r="E288" s="284"/>
      <c r="F288" s="45"/>
    </row>
    <row r="289" spans="1:6">
      <c r="A289" s="48"/>
      <c r="B289" s="38" t="s">
        <v>410</v>
      </c>
      <c r="C289" s="38"/>
      <c r="D289" s="45"/>
      <c r="E289" s="284"/>
      <c r="F289" s="45"/>
    </row>
    <row r="290" spans="1:6">
      <c r="A290" s="48"/>
      <c r="B290" s="38" t="s">
        <v>412</v>
      </c>
      <c r="C290" s="38"/>
      <c r="D290" s="45"/>
      <c r="E290" s="284"/>
      <c r="F290" s="45"/>
    </row>
    <row r="291" spans="1:6">
      <c r="A291" s="48" t="s">
        <v>411</v>
      </c>
      <c r="B291" s="38" t="s">
        <v>413</v>
      </c>
      <c r="C291" s="38"/>
      <c r="D291" s="45"/>
      <c r="E291" s="284"/>
      <c r="F291" s="45"/>
    </row>
    <row r="292" spans="1:6">
      <c r="A292" s="48"/>
      <c r="B292" s="38" t="s">
        <v>414</v>
      </c>
      <c r="C292" s="38"/>
      <c r="D292" s="45"/>
      <c r="E292" s="284"/>
      <c r="F292" s="45"/>
    </row>
    <row r="293" spans="1:6">
      <c r="A293" s="48"/>
      <c r="B293" s="38" t="s">
        <v>415</v>
      </c>
      <c r="C293" s="38" t="s">
        <v>6</v>
      </c>
      <c r="D293" s="45">
        <v>2</v>
      </c>
      <c r="E293" s="284"/>
      <c r="F293" s="45">
        <f>D293*E293</f>
        <v>0</v>
      </c>
    </row>
    <row r="294" spans="1:6">
      <c r="A294" s="48"/>
      <c r="B294" s="38"/>
      <c r="C294" s="38"/>
      <c r="D294" s="45"/>
      <c r="E294" s="284"/>
      <c r="F294" s="45"/>
    </row>
    <row r="295" spans="1:6">
      <c r="A295" s="48"/>
      <c r="B295" s="38" t="s">
        <v>416</v>
      </c>
      <c r="C295" s="38"/>
      <c r="D295" s="45"/>
      <c r="E295" s="284"/>
      <c r="F295" s="45"/>
    </row>
    <row r="296" spans="1:6">
      <c r="A296" s="48"/>
      <c r="B296" s="38" t="s">
        <v>412</v>
      </c>
      <c r="C296" s="38"/>
      <c r="D296" s="45"/>
      <c r="E296" s="284"/>
      <c r="F296" s="45"/>
    </row>
    <row r="297" spans="1:6">
      <c r="A297" s="48" t="s">
        <v>417</v>
      </c>
      <c r="B297" s="38" t="s">
        <v>413</v>
      </c>
      <c r="C297" s="38"/>
      <c r="D297" s="45"/>
      <c r="E297" s="284"/>
      <c r="F297" s="45"/>
    </row>
    <row r="298" spans="1:6">
      <c r="A298" s="48"/>
      <c r="B298" s="38" t="s">
        <v>414</v>
      </c>
      <c r="C298" s="38"/>
      <c r="D298" s="45"/>
      <c r="E298" s="284"/>
      <c r="F298" s="45"/>
    </row>
    <row r="299" spans="1:6">
      <c r="A299" s="48"/>
      <c r="B299" s="38" t="s">
        <v>418</v>
      </c>
      <c r="C299" s="38" t="s">
        <v>6</v>
      </c>
      <c r="D299" s="45">
        <v>1</v>
      </c>
      <c r="E299" s="284"/>
      <c r="F299" s="45">
        <f>D299*E299</f>
        <v>0</v>
      </c>
    </row>
    <row r="300" spans="1:6">
      <c r="A300" s="48"/>
      <c r="B300" s="38"/>
      <c r="C300" s="38"/>
      <c r="D300" s="45"/>
      <c r="E300" s="284"/>
      <c r="F300" s="45"/>
    </row>
    <row r="301" spans="1:6">
      <c r="A301" s="48"/>
      <c r="B301" s="38" t="s">
        <v>419</v>
      </c>
      <c r="C301" s="38"/>
      <c r="D301" s="45"/>
      <c r="E301" s="284"/>
      <c r="F301" s="45"/>
    </row>
    <row r="302" spans="1:6">
      <c r="A302" s="48"/>
      <c r="B302" s="38" t="s">
        <v>282</v>
      </c>
      <c r="C302" s="38"/>
      <c r="D302" s="45"/>
      <c r="E302" s="284"/>
      <c r="F302" s="45"/>
    </row>
    <row r="303" spans="1:6">
      <c r="A303" s="48" t="s">
        <v>420</v>
      </c>
      <c r="B303" s="38" t="s">
        <v>283</v>
      </c>
      <c r="C303" s="38"/>
      <c r="D303" s="45"/>
      <c r="E303" s="284"/>
      <c r="F303" s="45"/>
    </row>
    <row r="304" spans="1:6">
      <c r="A304" s="48"/>
      <c r="B304" s="38" t="s">
        <v>421</v>
      </c>
      <c r="C304" s="38"/>
      <c r="D304" s="45"/>
      <c r="E304" s="284"/>
      <c r="F304" s="45"/>
    </row>
    <row r="305" spans="1:6">
      <c r="A305" s="48"/>
      <c r="B305" s="38" t="s">
        <v>422</v>
      </c>
      <c r="C305" s="38" t="s">
        <v>6</v>
      </c>
      <c r="D305" s="45">
        <v>2</v>
      </c>
      <c r="E305" s="284"/>
      <c r="F305" s="45">
        <f>D305*E305</f>
        <v>0</v>
      </c>
    </row>
    <row r="306" spans="1:6">
      <c r="A306" s="48"/>
      <c r="B306" s="38"/>
      <c r="C306" s="38"/>
      <c r="D306" s="45"/>
      <c r="E306" s="284"/>
      <c r="F306" s="45"/>
    </row>
    <row r="307" spans="1:6">
      <c r="A307" s="48"/>
      <c r="B307" s="38" t="s">
        <v>423</v>
      </c>
      <c r="C307" s="38"/>
      <c r="D307" s="45"/>
      <c r="E307" s="284"/>
      <c r="F307" s="45"/>
    </row>
    <row r="308" spans="1:6">
      <c r="A308" s="48"/>
      <c r="B308" s="38" t="s">
        <v>282</v>
      </c>
      <c r="C308" s="38"/>
      <c r="D308" s="45"/>
      <c r="E308" s="284"/>
      <c r="F308" s="45"/>
    </row>
    <row r="309" spans="1:6">
      <c r="A309" s="48" t="s">
        <v>424</v>
      </c>
      <c r="B309" s="38" t="s">
        <v>283</v>
      </c>
      <c r="C309" s="38"/>
      <c r="D309" s="45"/>
      <c r="E309" s="284"/>
      <c r="F309" s="45"/>
    </row>
    <row r="310" spans="1:6">
      <c r="A310" s="48"/>
      <c r="B310" s="38" t="s">
        <v>425</v>
      </c>
      <c r="C310" s="38"/>
      <c r="D310" s="45"/>
      <c r="E310" s="284"/>
      <c r="F310" s="45"/>
    </row>
    <row r="311" spans="1:6">
      <c r="A311" s="48"/>
      <c r="B311" s="38" t="s">
        <v>426</v>
      </c>
      <c r="C311" s="38" t="s">
        <v>7</v>
      </c>
      <c r="D311" s="45">
        <v>22</v>
      </c>
      <c r="E311" s="284"/>
      <c r="F311" s="45">
        <f>D311*E311</f>
        <v>0</v>
      </c>
    </row>
    <row r="312" spans="1:6">
      <c r="A312" s="48"/>
      <c r="B312" s="38"/>
      <c r="C312" s="38"/>
      <c r="D312" s="45"/>
      <c r="E312" s="284"/>
      <c r="F312" s="45"/>
    </row>
    <row r="313" spans="1:6">
      <c r="A313" s="48"/>
      <c r="B313" s="38" t="s">
        <v>427</v>
      </c>
      <c r="C313" s="38"/>
      <c r="D313" s="45"/>
      <c r="E313" s="284"/>
      <c r="F313" s="45"/>
    </row>
    <row r="314" spans="1:6">
      <c r="A314" s="48"/>
      <c r="B314" s="38" t="s">
        <v>429</v>
      </c>
      <c r="C314" s="38"/>
      <c r="D314" s="45"/>
      <c r="E314" s="284"/>
      <c r="F314" s="45"/>
    </row>
    <row r="315" spans="1:6">
      <c r="A315" s="48" t="s">
        <v>428</v>
      </c>
      <c r="B315" s="38" t="s">
        <v>430</v>
      </c>
      <c r="C315" s="38" t="s">
        <v>6</v>
      </c>
      <c r="D315" s="45">
        <v>2</v>
      </c>
      <c r="E315" s="284"/>
      <c r="F315" s="45">
        <f>D315*E315</f>
        <v>0</v>
      </c>
    </row>
    <row r="316" spans="1:6">
      <c r="B316" s="38"/>
      <c r="C316" s="38"/>
      <c r="D316" s="45"/>
      <c r="E316" s="284"/>
      <c r="F316" s="45"/>
    </row>
    <row r="317" spans="1:6">
      <c r="A317" s="48"/>
      <c r="B317" s="38" t="s">
        <v>83</v>
      </c>
      <c r="C317" s="38"/>
      <c r="D317" s="45"/>
      <c r="E317" s="284"/>
      <c r="F317" s="45"/>
    </row>
    <row r="318" spans="1:6">
      <c r="A318" s="48"/>
      <c r="B318" s="38" t="s">
        <v>71</v>
      </c>
      <c r="C318" s="38"/>
      <c r="D318" s="45"/>
      <c r="E318" s="284"/>
      <c r="F318" s="45"/>
    </row>
    <row r="319" spans="1:6">
      <c r="A319" s="48" t="s">
        <v>431</v>
      </c>
      <c r="B319" s="38" t="s">
        <v>84</v>
      </c>
      <c r="C319" s="38" t="s">
        <v>6</v>
      </c>
      <c r="D319" s="45">
        <v>1</v>
      </c>
      <c r="E319" s="284"/>
      <c r="F319" s="45">
        <f>D319*E319</f>
        <v>0</v>
      </c>
    </row>
    <row r="320" spans="1:6">
      <c r="A320" s="48"/>
      <c r="B320" s="38"/>
      <c r="C320" s="38"/>
      <c r="D320" s="45"/>
      <c r="E320" s="284"/>
      <c r="F320" s="45"/>
    </row>
    <row r="321" spans="1:6">
      <c r="A321" s="48"/>
      <c r="B321" s="38" t="s">
        <v>432</v>
      </c>
      <c r="C321" s="38"/>
      <c r="D321" s="45"/>
      <c r="E321" s="284"/>
      <c r="F321" s="45"/>
    </row>
    <row r="322" spans="1:6">
      <c r="A322" s="48"/>
      <c r="B322" s="38" t="s">
        <v>71</v>
      </c>
      <c r="C322" s="38"/>
      <c r="D322" s="45"/>
      <c r="E322" s="284"/>
      <c r="F322" s="45"/>
    </row>
    <row r="323" spans="1:6">
      <c r="A323" s="48" t="s">
        <v>433</v>
      </c>
      <c r="B323" s="38" t="s">
        <v>116</v>
      </c>
      <c r="C323" s="38" t="s">
        <v>6</v>
      </c>
      <c r="D323" s="45">
        <v>2</v>
      </c>
      <c r="E323" s="284"/>
      <c r="F323" s="45">
        <f>D323*E323</f>
        <v>0</v>
      </c>
    </row>
    <row r="324" spans="1:6">
      <c r="A324" s="48"/>
      <c r="B324" s="38"/>
      <c r="C324" s="38"/>
      <c r="D324" s="45"/>
      <c r="E324" s="284"/>
      <c r="F324" s="45"/>
    </row>
    <row r="325" spans="1:6">
      <c r="A325" s="48"/>
      <c r="B325" s="38" t="s">
        <v>434</v>
      </c>
      <c r="C325" s="38"/>
      <c r="D325" s="45"/>
      <c r="E325" s="284"/>
      <c r="F325" s="45"/>
    </row>
    <row r="326" spans="1:6">
      <c r="A326" s="48"/>
      <c r="B326" s="38" t="s">
        <v>436</v>
      </c>
      <c r="C326" s="38"/>
      <c r="D326" s="45"/>
      <c r="E326" s="284"/>
      <c r="F326" s="45"/>
    </row>
    <row r="327" spans="1:6">
      <c r="A327" s="48" t="s">
        <v>435</v>
      </c>
      <c r="B327" s="38" t="s">
        <v>437</v>
      </c>
      <c r="C327" s="38"/>
      <c r="D327" s="45"/>
      <c r="E327" s="284"/>
      <c r="F327" s="45"/>
    </row>
    <row r="328" spans="1:6">
      <c r="A328" s="48"/>
      <c r="B328" s="38" t="s">
        <v>438</v>
      </c>
      <c r="C328" s="38"/>
      <c r="D328" s="45"/>
      <c r="E328" s="284"/>
      <c r="F328" s="45"/>
    </row>
    <row r="329" spans="1:6">
      <c r="A329" s="48"/>
      <c r="B329" s="38" t="s">
        <v>439</v>
      </c>
      <c r="C329" s="38"/>
      <c r="D329" s="45"/>
      <c r="E329" s="284"/>
      <c r="F329" s="45"/>
    </row>
    <row r="330" spans="1:6">
      <c r="A330" s="48"/>
      <c r="B330" s="38" t="s">
        <v>440</v>
      </c>
      <c r="C330" s="38" t="s">
        <v>134</v>
      </c>
      <c r="D330" s="45">
        <v>60</v>
      </c>
      <c r="E330" s="284"/>
      <c r="F330" s="45">
        <f>D330*E330</f>
        <v>0</v>
      </c>
    </row>
    <row r="331" spans="1:6">
      <c r="A331" s="48"/>
      <c r="B331" s="38"/>
      <c r="C331" s="38"/>
      <c r="D331" s="45"/>
      <c r="E331" s="284"/>
      <c r="F331" s="45"/>
    </row>
    <row r="332" spans="1:6">
      <c r="A332" s="48"/>
      <c r="B332" s="38" t="s">
        <v>441</v>
      </c>
      <c r="C332" s="38"/>
      <c r="D332" s="45"/>
      <c r="E332" s="284"/>
      <c r="F332" s="45"/>
    </row>
    <row r="333" spans="1:6">
      <c r="A333" s="48"/>
      <c r="B333" s="38" t="s">
        <v>443</v>
      </c>
      <c r="C333" s="38"/>
      <c r="D333" s="45"/>
      <c r="E333" s="284"/>
      <c r="F333" s="45"/>
    </row>
    <row r="334" spans="1:6">
      <c r="A334" s="48" t="s">
        <v>442</v>
      </c>
      <c r="B334" s="38" t="s">
        <v>444</v>
      </c>
      <c r="C334" s="38"/>
      <c r="D334" s="45"/>
      <c r="E334" s="284"/>
      <c r="F334" s="45"/>
    </row>
    <row r="335" spans="1:6">
      <c r="A335" s="48"/>
      <c r="B335" s="38" t="s">
        <v>445</v>
      </c>
      <c r="C335" s="38"/>
      <c r="D335" s="45"/>
      <c r="E335" s="284"/>
      <c r="F335" s="45"/>
    </row>
    <row r="336" spans="1:6">
      <c r="A336" s="48"/>
      <c r="B336" s="38" t="s">
        <v>446</v>
      </c>
      <c r="C336" s="38"/>
      <c r="D336" s="45"/>
      <c r="E336" s="284"/>
      <c r="F336" s="45"/>
    </row>
    <row r="337" spans="1:6">
      <c r="A337" s="48"/>
      <c r="B337" s="38" t="s">
        <v>447</v>
      </c>
      <c r="C337" s="38"/>
      <c r="D337" s="45"/>
      <c r="E337" s="284"/>
      <c r="F337" s="45"/>
    </row>
    <row r="338" spans="1:6">
      <c r="A338" s="48"/>
      <c r="B338" s="38" t="s">
        <v>290</v>
      </c>
      <c r="C338" s="38" t="s">
        <v>7</v>
      </c>
      <c r="D338" s="45">
        <v>10</v>
      </c>
      <c r="E338" s="284"/>
      <c r="F338" s="45">
        <f>D338*E338</f>
        <v>0</v>
      </c>
    </row>
    <row r="339" spans="1:6">
      <c r="A339" s="48"/>
      <c r="B339" s="38"/>
      <c r="C339" s="38"/>
      <c r="D339" s="45"/>
      <c r="E339" s="284"/>
      <c r="F339" s="45"/>
    </row>
    <row r="340" spans="1:6">
      <c r="A340" s="48"/>
      <c r="B340" s="38" t="s">
        <v>286</v>
      </c>
      <c r="C340" s="38"/>
      <c r="D340" s="45"/>
      <c r="E340" s="284"/>
      <c r="F340" s="45"/>
    </row>
    <row r="341" spans="1:6">
      <c r="A341" s="48"/>
      <c r="B341" s="38" t="s">
        <v>288</v>
      </c>
      <c r="C341" s="38"/>
      <c r="D341" s="45"/>
      <c r="E341" s="284"/>
      <c r="F341" s="45"/>
    </row>
    <row r="342" spans="1:6">
      <c r="A342" s="48" t="s">
        <v>448</v>
      </c>
      <c r="B342" s="38" t="s">
        <v>289</v>
      </c>
      <c r="C342" s="38"/>
      <c r="D342" s="45"/>
      <c r="E342" s="284"/>
      <c r="F342" s="45"/>
    </row>
    <row r="343" spans="1:6">
      <c r="A343" s="48"/>
      <c r="B343" s="38" t="s">
        <v>290</v>
      </c>
      <c r="C343" s="38" t="s">
        <v>7</v>
      </c>
      <c r="D343" s="45">
        <v>55</v>
      </c>
      <c r="E343" s="284"/>
      <c r="F343" s="45">
        <f>D343*E343</f>
        <v>0</v>
      </c>
    </row>
    <row r="344" spans="1:6">
      <c r="A344" s="48"/>
      <c r="B344" s="38"/>
      <c r="C344" s="38"/>
      <c r="D344" s="45"/>
      <c r="E344" s="284"/>
      <c r="F344" s="45"/>
    </row>
    <row r="345" spans="1:6">
      <c r="A345" s="48"/>
      <c r="B345" s="38" t="s">
        <v>291</v>
      </c>
      <c r="C345" s="38"/>
      <c r="D345" s="45"/>
      <c r="E345" s="284"/>
      <c r="F345" s="45"/>
    </row>
    <row r="346" spans="1:6">
      <c r="A346" s="48"/>
      <c r="B346" s="38" t="s">
        <v>293</v>
      </c>
      <c r="C346" s="38"/>
      <c r="D346" s="45"/>
      <c r="E346" s="284"/>
      <c r="F346" s="45"/>
    </row>
    <row r="347" spans="1:6">
      <c r="A347" s="48" t="s">
        <v>449</v>
      </c>
      <c r="B347" s="38" t="s">
        <v>294</v>
      </c>
      <c r="C347" s="38"/>
      <c r="D347" s="45"/>
      <c r="E347" s="284"/>
      <c r="F347" s="45"/>
    </row>
    <row r="348" spans="1:6">
      <c r="B348" s="38" t="s">
        <v>295</v>
      </c>
      <c r="C348" s="38" t="s">
        <v>134</v>
      </c>
      <c r="D348" s="45">
        <v>70</v>
      </c>
      <c r="E348" s="284"/>
      <c r="F348" s="45">
        <f>D348*E348</f>
        <v>0</v>
      </c>
    </row>
    <row r="349" spans="1:6">
      <c r="A349" s="48"/>
      <c r="B349" s="38"/>
      <c r="C349" s="38"/>
      <c r="D349" s="45"/>
      <c r="E349" s="284"/>
      <c r="F349" s="45"/>
    </row>
    <row r="350" spans="1:6">
      <c r="A350" s="48"/>
      <c r="B350" s="38" t="s">
        <v>296</v>
      </c>
      <c r="C350" s="38"/>
      <c r="D350" s="45"/>
      <c r="E350" s="284"/>
      <c r="F350" s="45"/>
    </row>
    <row r="351" spans="1:6">
      <c r="A351" s="48"/>
      <c r="B351" s="38" t="s">
        <v>298</v>
      </c>
      <c r="C351" s="38"/>
      <c r="D351" s="45"/>
      <c r="E351" s="284"/>
      <c r="F351" s="45"/>
    </row>
    <row r="352" spans="1:6">
      <c r="A352" s="48" t="s">
        <v>450</v>
      </c>
      <c r="B352" s="38" t="s">
        <v>299</v>
      </c>
      <c r="C352" s="38"/>
      <c r="D352" s="45"/>
      <c r="E352" s="284"/>
      <c r="F352" s="45"/>
    </row>
    <row r="353" spans="1:6">
      <c r="A353" s="48"/>
      <c r="B353" s="38" t="s">
        <v>300</v>
      </c>
      <c r="C353" s="38"/>
      <c r="D353" s="45"/>
      <c r="E353" s="284"/>
      <c r="F353" s="45"/>
    </row>
    <row r="354" spans="1:6">
      <c r="A354" s="48"/>
      <c r="B354" s="38" t="s">
        <v>301</v>
      </c>
      <c r="C354" s="38"/>
      <c r="D354" s="45"/>
      <c r="E354" s="284"/>
      <c r="F354" s="45"/>
    </row>
    <row r="355" spans="1:6">
      <c r="A355" s="48"/>
      <c r="B355" s="38" t="s">
        <v>302</v>
      </c>
      <c r="C355" s="38"/>
      <c r="D355" s="45"/>
      <c r="E355" s="284"/>
      <c r="F355" s="45"/>
    </row>
    <row r="356" spans="1:6">
      <c r="A356" s="48"/>
      <c r="B356" s="38" t="s">
        <v>303</v>
      </c>
      <c r="C356" s="38" t="s">
        <v>134</v>
      </c>
      <c r="D356" s="45">
        <v>930</v>
      </c>
      <c r="E356" s="284"/>
      <c r="F356" s="45">
        <f>D356*E356</f>
        <v>0</v>
      </c>
    </row>
    <row r="357" spans="1:6">
      <c r="A357" s="48"/>
      <c r="B357" s="38"/>
      <c r="C357" s="38"/>
      <c r="D357" s="45"/>
      <c r="E357" s="284"/>
      <c r="F357" s="45"/>
    </row>
    <row r="358" spans="1:6">
      <c r="A358" s="48"/>
      <c r="B358" s="38" t="s">
        <v>304</v>
      </c>
      <c r="C358" s="38"/>
      <c r="D358" s="45"/>
      <c r="E358" s="284"/>
      <c r="F358" s="45"/>
    </row>
    <row r="359" spans="1:6">
      <c r="A359" s="48"/>
      <c r="B359" s="38" t="s">
        <v>306</v>
      </c>
      <c r="C359" s="38"/>
      <c r="D359" s="45"/>
      <c r="E359" s="284"/>
      <c r="F359" s="45"/>
    </row>
    <row r="360" spans="1:6">
      <c r="A360" s="48" t="s">
        <v>451</v>
      </c>
      <c r="B360" s="38" t="s">
        <v>307</v>
      </c>
      <c r="C360" s="38"/>
      <c r="D360" s="45"/>
      <c r="E360" s="284"/>
      <c r="F360" s="45"/>
    </row>
    <row r="361" spans="1:6">
      <c r="A361" s="48"/>
      <c r="B361" s="38" t="s">
        <v>308</v>
      </c>
      <c r="C361" s="38"/>
      <c r="D361" s="45"/>
      <c r="E361" s="284"/>
      <c r="F361" s="45"/>
    </row>
    <row r="362" spans="1:6">
      <c r="A362" s="48"/>
      <c r="B362" s="38" t="s">
        <v>309</v>
      </c>
      <c r="C362" s="38"/>
      <c r="D362" s="45"/>
      <c r="E362" s="284"/>
      <c r="F362" s="45"/>
    </row>
    <row r="363" spans="1:6">
      <c r="A363" s="48"/>
      <c r="B363" s="38" t="s">
        <v>452</v>
      </c>
      <c r="C363" s="38"/>
      <c r="D363" s="45"/>
      <c r="E363" s="284"/>
      <c r="F363" s="45"/>
    </row>
    <row r="364" spans="1:6">
      <c r="A364" s="48"/>
      <c r="B364" s="38" t="s">
        <v>311</v>
      </c>
      <c r="C364" s="38"/>
      <c r="D364" s="45"/>
      <c r="E364" s="284"/>
      <c r="F364" s="45"/>
    </row>
    <row r="365" spans="1:6">
      <c r="A365" s="48"/>
      <c r="B365" s="38" t="s">
        <v>290</v>
      </c>
      <c r="C365" s="38" t="s">
        <v>7</v>
      </c>
      <c r="D365" s="45">
        <v>45</v>
      </c>
      <c r="E365" s="284"/>
      <c r="F365" s="45">
        <f>D365*E365</f>
        <v>0</v>
      </c>
    </row>
    <row r="366" spans="1:6">
      <c r="A366" s="48"/>
      <c r="B366" s="38"/>
      <c r="C366" s="38"/>
      <c r="D366" s="45"/>
      <c r="E366" s="284"/>
      <c r="F366" s="45"/>
    </row>
    <row r="367" spans="1:6">
      <c r="A367" s="48"/>
      <c r="B367" s="38" t="s">
        <v>64</v>
      </c>
      <c r="C367" s="38"/>
      <c r="D367" s="45"/>
      <c r="E367" s="284"/>
      <c r="F367" s="45"/>
    </row>
    <row r="368" spans="1:6">
      <c r="A368" s="48"/>
      <c r="B368" s="38" t="s">
        <v>65</v>
      </c>
      <c r="C368" s="38"/>
      <c r="D368" s="45"/>
      <c r="E368" s="284"/>
      <c r="F368" s="45"/>
    </row>
    <row r="369" spans="1:6">
      <c r="A369" s="48" t="s">
        <v>453</v>
      </c>
      <c r="B369" s="38" t="s">
        <v>66</v>
      </c>
      <c r="C369" s="38"/>
      <c r="D369" s="45"/>
      <c r="E369" s="284"/>
      <c r="F369" s="45"/>
    </row>
    <row r="370" spans="1:6">
      <c r="B370" s="38" t="s">
        <v>67</v>
      </c>
      <c r="C370" s="38" t="s">
        <v>6</v>
      </c>
      <c r="D370" s="45">
        <v>10</v>
      </c>
      <c r="E370" s="284"/>
      <c r="F370" s="45">
        <f>D370*E370</f>
        <v>0</v>
      </c>
    </row>
    <row r="371" spans="1:6">
      <c r="A371" s="48"/>
      <c r="B371" s="38"/>
      <c r="C371" s="38"/>
      <c r="D371" s="45"/>
      <c r="E371" s="284"/>
      <c r="F371" s="45"/>
    </row>
    <row r="372" spans="1:6">
      <c r="A372" s="48"/>
      <c r="B372" s="53" t="s">
        <v>112</v>
      </c>
      <c r="C372" s="53"/>
      <c r="D372" s="54"/>
      <c r="E372" s="284"/>
      <c r="F372" s="54"/>
    </row>
    <row r="373" spans="1:6">
      <c r="A373" s="52"/>
      <c r="B373" s="53" t="s">
        <v>313</v>
      </c>
      <c r="C373" s="53"/>
      <c r="D373" s="54"/>
      <c r="E373" s="284"/>
      <c r="F373" s="54"/>
    </row>
    <row r="374" spans="1:6">
      <c r="A374" s="52" t="s">
        <v>454</v>
      </c>
      <c r="B374" s="53" t="s">
        <v>314</v>
      </c>
      <c r="C374" s="53"/>
      <c r="D374" s="54"/>
      <c r="E374" s="284"/>
      <c r="F374" s="54"/>
    </row>
    <row r="375" spans="1:6">
      <c r="A375" s="52"/>
      <c r="B375" s="53" t="s">
        <v>315</v>
      </c>
      <c r="C375" s="53"/>
      <c r="D375" s="54"/>
      <c r="E375" s="284"/>
      <c r="F375" s="54"/>
    </row>
    <row r="376" spans="1:6">
      <c r="A376" s="52"/>
      <c r="B376" s="53" t="s">
        <v>316</v>
      </c>
      <c r="C376" s="53"/>
      <c r="D376" s="54"/>
      <c r="E376" s="284"/>
      <c r="F376" s="54"/>
    </row>
    <row r="377" spans="1:6">
      <c r="A377" s="52"/>
      <c r="B377" s="53" t="s">
        <v>317</v>
      </c>
      <c r="C377" s="53" t="s">
        <v>6</v>
      </c>
      <c r="D377" s="54">
        <v>6</v>
      </c>
      <c r="E377" s="284"/>
      <c r="F377" s="54">
        <f>D377*E377</f>
        <v>0</v>
      </c>
    </row>
    <row r="378" spans="1:6">
      <c r="A378" s="52"/>
      <c r="B378" s="53"/>
      <c r="C378" s="53"/>
      <c r="D378" s="54"/>
      <c r="E378" s="284"/>
      <c r="F378" s="54"/>
    </row>
    <row r="379" spans="1:6" s="55" customFormat="1">
      <c r="A379" s="52"/>
      <c r="B379" s="53" t="s">
        <v>318</v>
      </c>
      <c r="C379" s="53"/>
      <c r="D379" s="54"/>
      <c r="E379" s="284"/>
      <c r="F379" s="54"/>
    </row>
    <row r="380" spans="1:6" s="55" customFormat="1">
      <c r="A380" s="52"/>
      <c r="B380" s="53" t="s">
        <v>320</v>
      </c>
      <c r="C380" s="53"/>
      <c r="D380" s="54"/>
      <c r="E380" s="284"/>
      <c r="F380" s="54"/>
    </row>
    <row r="381" spans="1:6" s="55" customFormat="1">
      <c r="A381" s="52" t="s">
        <v>455</v>
      </c>
      <c r="B381" s="53" t="s">
        <v>321</v>
      </c>
      <c r="C381" s="53"/>
      <c r="D381" s="54"/>
      <c r="E381" s="284"/>
      <c r="F381" s="54"/>
    </row>
    <row r="382" spans="1:6" s="55" customFormat="1">
      <c r="A382" s="52"/>
      <c r="B382" s="53" t="s">
        <v>322</v>
      </c>
      <c r="C382" s="53"/>
      <c r="D382" s="54"/>
      <c r="E382" s="284"/>
      <c r="F382" s="54"/>
    </row>
    <row r="383" spans="1:6" s="55" customFormat="1" ht="13">
      <c r="A383" s="52"/>
      <c r="B383" s="53" t="s">
        <v>323</v>
      </c>
      <c r="C383" s="53" t="s">
        <v>6</v>
      </c>
      <c r="D383" s="54">
        <v>6</v>
      </c>
      <c r="E383" s="284"/>
      <c r="F383" s="54">
        <f>D383*E383</f>
        <v>0</v>
      </c>
    </row>
    <row r="384" spans="1:6" s="55" customFormat="1">
      <c r="A384" s="52"/>
      <c r="B384" s="53"/>
      <c r="C384" s="53"/>
      <c r="D384" s="54"/>
      <c r="E384" s="284"/>
      <c r="F384" s="54"/>
    </row>
    <row r="385" spans="1:6">
      <c r="A385" s="52"/>
      <c r="B385" s="53" t="s">
        <v>331</v>
      </c>
      <c r="C385" s="53"/>
      <c r="D385" s="54"/>
      <c r="E385" s="284"/>
      <c r="F385" s="54"/>
    </row>
    <row r="386" spans="1:6">
      <c r="A386" s="52"/>
      <c r="B386" s="53" t="s">
        <v>333</v>
      </c>
      <c r="C386" s="53"/>
      <c r="D386" s="54"/>
      <c r="E386" s="284"/>
      <c r="F386" s="54"/>
    </row>
    <row r="387" spans="1:6">
      <c r="A387" s="52" t="s">
        <v>456</v>
      </c>
      <c r="B387" s="53" t="s">
        <v>327</v>
      </c>
      <c r="C387" s="53"/>
      <c r="D387" s="54"/>
      <c r="E387" s="284"/>
      <c r="F387" s="54"/>
    </row>
    <row r="388" spans="1:6">
      <c r="A388" s="52"/>
      <c r="B388" s="53" t="s">
        <v>328</v>
      </c>
      <c r="C388" s="53"/>
      <c r="D388" s="54"/>
      <c r="E388" s="284"/>
      <c r="F388" s="54"/>
    </row>
    <row r="389" spans="1:6">
      <c r="A389" s="52"/>
      <c r="B389" s="53" t="s">
        <v>334</v>
      </c>
      <c r="C389" s="53"/>
      <c r="D389" s="54"/>
      <c r="E389" s="284"/>
      <c r="F389" s="54"/>
    </row>
    <row r="390" spans="1:6">
      <c r="A390" s="52"/>
      <c r="B390" s="53" t="s">
        <v>335</v>
      </c>
      <c r="C390" s="53" t="s">
        <v>6</v>
      </c>
      <c r="D390" s="54">
        <v>2</v>
      </c>
      <c r="E390" s="284"/>
      <c r="F390" s="54">
        <f>D390*E390</f>
        <v>0</v>
      </c>
    </row>
    <row r="391" spans="1:6" ht="13" thickBot="1">
      <c r="A391" s="52"/>
      <c r="B391" s="39"/>
      <c r="E391" s="51"/>
      <c r="F391" s="45"/>
    </row>
    <row r="392" spans="1:6" ht="13" thickBot="1">
      <c r="A392" s="48"/>
      <c r="B392" s="43" t="s">
        <v>17</v>
      </c>
      <c r="C392" s="41"/>
      <c r="D392" s="42"/>
      <c r="E392" s="286"/>
      <c r="F392" s="44">
        <f>SUM(F257:F391)</f>
        <v>0</v>
      </c>
    </row>
    <row r="393" spans="1:6">
      <c r="A393" s="40"/>
      <c r="B393" s="38"/>
      <c r="E393" s="51"/>
      <c r="F393" s="45"/>
    </row>
    <row r="394" spans="1:6">
      <c r="A394" s="40"/>
      <c r="B394" s="39" t="s">
        <v>18</v>
      </c>
      <c r="E394" s="51"/>
      <c r="F394" s="45"/>
    </row>
    <row r="395" spans="1:6">
      <c r="A395" s="40" t="s">
        <v>270</v>
      </c>
      <c r="B395" s="39"/>
      <c r="E395" s="51"/>
      <c r="F395" s="45"/>
    </row>
    <row r="396" spans="1:6">
      <c r="A396" s="48"/>
      <c r="B396" s="38" t="s">
        <v>112</v>
      </c>
      <c r="C396" s="38"/>
      <c r="D396" s="45"/>
      <c r="E396" s="284"/>
      <c r="F396" s="45"/>
    </row>
    <row r="397" spans="1:6">
      <c r="A397" s="48" t="s">
        <v>272</v>
      </c>
      <c r="B397" s="38" t="s">
        <v>338</v>
      </c>
      <c r="C397" s="38"/>
      <c r="D397" s="45"/>
      <c r="E397" s="284"/>
      <c r="F397" s="45"/>
    </row>
    <row r="398" spans="1:6">
      <c r="A398" s="48"/>
      <c r="B398" s="38" t="s">
        <v>339</v>
      </c>
      <c r="C398" s="38" t="s">
        <v>340</v>
      </c>
      <c r="D398" s="45">
        <v>95</v>
      </c>
      <c r="E398" s="284"/>
      <c r="F398" s="45">
        <f>D398*E398</f>
        <v>0</v>
      </c>
    </row>
    <row r="399" spans="1:6">
      <c r="A399" s="48"/>
      <c r="B399" s="38" t="s">
        <v>112</v>
      </c>
      <c r="C399" s="38"/>
      <c r="D399" s="45"/>
      <c r="E399" s="284"/>
      <c r="F399" s="45"/>
    </row>
    <row r="400" spans="1:6">
      <c r="A400" s="48"/>
      <c r="B400" s="38" t="s">
        <v>342</v>
      </c>
      <c r="C400" s="38" t="s">
        <v>6</v>
      </c>
      <c r="D400" s="45">
        <v>4</v>
      </c>
      <c r="E400" s="284"/>
      <c r="F400" s="45">
        <f>D400*E400</f>
        <v>0</v>
      </c>
    </row>
    <row r="401" spans="1:6">
      <c r="A401" s="48" t="s">
        <v>276</v>
      </c>
      <c r="B401" s="39"/>
      <c r="E401" s="51"/>
      <c r="F401" s="45"/>
    </row>
    <row r="402" spans="1:6">
      <c r="A402" s="40"/>
      <c r="B402" s="38"/>
      <c r="C402" s="38"/>
      <c r="D402" s="45"/>
      <c r="E402" s="284"/>
      <c r="F402" s="45"/>
    </row>
    <row r="403" spans="1:6" ht="13" thickBot="1">
      <c r="B403" s="38"/>
      <c r="C403" s="38"/>
      <c r="D403" s="45"/>
      <c r="E403" s="45"/>
      <c r="F403" s="45"/>
    </row>
    <row r="404" spans="1:6" ht="13" thickBot="1">
      <c r="A404" s="48"/>
      <c r="B404" s="43" t="s">
        <v>19</v>
      </c>
      <c r="C404" s="41"/>
      <c r="D404" s="42"/>
      <c r="E404" s="42"/>
      <c r="F404" s="44">
        <f>SUM(F394:F402)</f>
        <v>0</v>
      </c>
    </row>
    <row r="405" spans="1:6">
      <c r="A405" s="48"/>
      <c r="B405" s="38"/>
      <c r="F405" s="45"/>
    </row>
    <row r="406" spans="1:6">
      <c r="A406" s="48"/>
      <c r="B406" s="38"/>
      <c r="F406" s="45"/>
    </row>
    <row r="407" spans="1:6">
      <c r="A407" s="48"/>
      <c r="B407" s="39"/>
    </row>
    <row r="408" spans="1:6">
      <c r="A408" s="40"/>
      <c r="B408" s="39" t="s">
        <v>1</v>
      </c>
    </row>
    <row r="409" spans="1:6">
      <c r="A409" s="40"/>
      <c r="B409" s="39"/>
    </row>
    <row r="410" spans="1:6">
      <c r="A410" s="40"/>
      <c r="B410" s="39"/>
    </row>
    <row r="411" spans="1:6">
      <c r="A411" s="40"/>
      <c r="B411" s="47" t="str">
        <f>B6</f>
        <v>PREDDELA</v>
      </c>
      <c r="F411" s="45">
        <f>F74</f>
        <v>6300</v>
      </c>
    </row>
    <row r="412" spans="1:6">
      <c r="A412" s="40"/>
      <c r="B412" s="47"/>
      <c r="F412" s="45"/>
    </row>
    <row r="413" spans="1:6">
      <c r="A413" s="46" t="str">
        <f>A6</f>
        <v>1.00</v>
      </c>
      <c r="B413" s="47" t="str">
        <f>B76</f>
        <v>ZEMELJSKA DELA IN TEMELJENJE</v>
      </c>
      <c r="F413" s="45">
        <f>F139</f>
        <v>0</v>
      </c>
    </row>
    <row r="414" spans="1:6">
      <c r="A414" s="46"/>
      <c r="B414" s="47"/>
      <c r="F414" s="45"/>
    </row>
    <row r="415" spans="1:6">
      <c r="A415" s="46" t="str">
        <f>A76</f>
        <v>2.00</v>
      </c>
      <c r="B415" s="47" t="str">
        <f>B141</f>
        <v>VOZIŠČNE KONSTRUKCIJE</v>
      </c>
      <c r="F415" s="45">
        <f>F225</f>
        <v>0</v>
      </c>
    </row>
    <row r="416" spans="1:6">
      <c r="A416" s="46"/>
      <c r="B416" s="47"/>
      <c r="F416" s="45"/>
    </row>
    <row r="417" spans="1:6">
      <c r="A417" s="46" t="str">
        <f>A141</f>
        <v>3.00</v>
      </c>
      <c r="B417" s="47" t="str">
        <f>B227</f>
        <v>ODVODNJAVANJE</v>
      </c>
      <c r="F417" s="45">
        <f>F255</f>
        <v>0</v>
      </c>
    </row>
    <row r="418" spans="1:6">
      <c r="A418" s="46"/>
      <c r="B418" s="47"/>
      <c r="F418" s="45"/>
    </row>
    <row r="419" spans="1:6">
      <c r="A419" s="46" t="str">
        <f>A228</f>
        <v>4.00</v>
      </c>
      <c r="B419" s="47" t="str">
        <f>B257</f>
        <v>OPREMA</v>
      </c>
      <c r="F419" s="45">
        <f>F392</f>
        <v>0</v>
      </c>
    </row>
    <row r="420" spans="1:6">
      <c r="A420" s="46"/>
      <c r="B420" s="47"/>
      <c r="F420" s="45"/>
    </row>
    <row r="421" spans="1:6">
      <c r="A421" s="46" t="str">
        <f>A258</f>
        <v>5.00</v>
      </c>
      <c r="B421" s="47" t="str">
        <f>B394</f>
        <v>TUJE STORITVE</v>
      </c>
      <c r="F421" s="45">
        <f>F404</f>
        <v>0</v>
      </c>
    </row>
    <row r="422" spans="1:6" ht="13" thickBot="1">
      <c r="A422" s="46"/>
      <c r="B422" s="39"/>
    </row>
    <row r="423" spans="1:6" ht="13" thickBot="1">
      <c r="A423" s="46" t="str">
        <f>A395</f>
        <v>6.00</v>
      </c>
      <c r="B423" s="43" t="s">
        <v>2</v>
      </c>
      <c r="C423" s="41"/>
      <c r="D423" s="42"/>
      <c r="E423" s="42"/>
      <c r="F423" s="44">
        <f>SUM(F408:F422)</f>
        <v>6300</v>
      </c>
    </row>
    <row r="424" spans="1:6" ht="13" thickBot="1">
      <c r="A424" s="40"/>
      <c r="B424" s="38" t="s">
        <v>125</v>
      </c>
      <c r="F424" s="45">
        <f>F423*0.2</f>
        <v>1260</v>
      </c>
    </row>
    <row r="425" spans="1:6" ht="13" thickBot="1">
      <c r="A425" s="40"/>
      <c r="B425" s="43" t="s">
        <v>38</v>
      </c>
      <c r="C425" s="41"/>
      <c r="D425" s="42"/>
      <c r="E425" s="42"/>
      <c r="F425" s="44">
        <f>SUM(F422:F424)</f>
        <v>7560</v>
      </c>
    </row>
    <row r="426" spans="1:6">
      <c r="A426" s="40"/>
    </row>
    <row r="427" spans="1:6">
      <c r="A427" s="40"/>
    </row>
    <row r="458" spans="1:2">
      <c r="B458" s="37"/>
    </row>
    <row r="459" spans="1:2">
      <c r="B459" s="37"/>
    </row>
    <row r="460" spans="1:2">
      <c r="A460" s="36"/>
      <c r="B460" s="37"/>
    </row>
    <row r="461" spans="1:2">
      <c r="A461" s="36"/>
    </row>
    <row r="462" spans="1:2">
      <c r="A462" s="36"/>
    </row>
  </sheetData>
  <printOptions gridLines="1"/>
  <pageMargins left="0.78740157480314965" right="0.75" top="0.98425196850393704" bottom="0.98425196850393704" header="0.59055118110236227" footer="0.59055118110236227"/>
  <pageSetup paperSize="9" orientation="portrait" horizontalDpi="300" verticalDpi="300" r:id="rId1"/>
  <headerFooter alignWithMargins="0">
    <oddHeader>&amp;L
              Opis postavke                                      Enota         Količina             Cena/enoto        Skupaj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0"/>
  <sheetViews>
    <sheetView view="pageBreakPreview" topLeftCell="A191" zoomScaleNormal="100" zoomScaleSheetLayoutView="100" workbookViewId="0">
      <selection activeCell="B79" sqref="B79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>
      <c r="B1" s="39" t="s">
        <v>120</v>
      </c>
    </row>
    <row r="2" spans="1:6">
      <c r="B2" s="39" t="s">
        <v>121</v>
      </c>
    </row>
    <row r="3" spans="1:6">
      <c r="B3" s="49" t="s">
        <v>678</v>
      </c>
      <c r="C3" s="50"/>
      <c r="D3" s="49"/>
    </row>
    <row r="4" spans="1:6">
      <c r="B4" s="39"/>
    </row>
    <row r="5" spans="1:6">
      <c r="B5" s="39"/>
    </row>
    <row r="6" spans="1:6">
      <c r="A6" s="40" t="s">
        <v>0</v>
      </c>
      <c r="B6" s="39" t="s">
        <v>3</v>
      </c>
    </row>
    <row r="7" spans="1:6">
      <c r="A7" s="48"/>
      <c r="B7" s="38"/>
      <c r="C7" s="38"/>
      <c r="D7" s="45"/>
      <c r="E7" s="45"/>
      <c r="F7" s="45"/>
    </row>
    <row r="8" spans="1:6">
      <c r="A8" s="48"/>
      <c r="B8" s="38" t="s">
        <v>109</v>
      </c>
      <c r="C8" s="38"/>
      <c r="D8" s="45"/>
      <c r="E8" s="45"/>
      <c r="F8" s="45"/>
    </row>
    <row r="9" spans="1:6">
      <c r="A9" s="48" t="s">
        <v>77</v>
      </c>
      <c r="B9" s="38" t="s">
        <v>33</v>
      </c>
      <c r="C9" s="38"/>
      <c r="D9" s="45"/>
      <c r="E9" s="45"/>
      <c r="F9" s="45"/>
    </row>
    <row r="10" spans="1:6">
      <c r="A10" s="48"/>
      <c r="B10" s="38" t="s">
        <v>72</v>
      </c>
      <c r="C10" s="38"/>
      <c r="D10" s="45"/>
      <c r="E10" s="45"/>
      <c r="F10" s="45"/>
    </row>
    <row r="11" spans="1:6">
      <c r="A11" s="48"/>
      <c r="B11" s="38" t="s">
        <v>110</v>
      </c>
      <c r="C11" s="38" t="s">
        <v>34</v>
      </c>
      <c r="D11" s="45">
        <v>0.8</v>
      </c>
      <c r="E11" s="284"/>
      <c r="F11" s="45">
        <f>D11*E11</f>
        <v>0</v>
      </c>
    </row>
    <row r="12" spans="1:6">
      <c r="A12" s="48"/>
      <c r="B12" s="38"/>
      <c r="C12" s="38"/>
      <c r="D12" s="45"/>
      <c r="E12" s="284"/>
      <c r="F12" s="45"/>
    </row>
    <row r="13" spans="1:6">
      <c r="A13" s="48"/>
      <c r="B13" s="38" t="s">
        <v>111</v>
      </c>
      <c r="C13" s="38"/>
      <c r="D13" s="45"/>
      <c r="E13" s="284"/>
      <c r="F13" s="45"/>
    </row>
    <row r="14" spans="1:6">
      <c r="A14" s="48" t="s">
        <v>85</v>
      </c>
      <c r="B14" s="38" t="s">
        <v>5</v>
      </c>
      <c r="C14" s="38"/>
      <c r="D14" s="45"/>
      <c r="E14" s="284"/>
      <c r="F14" s="45"/>
    </row>
    <row r="15" spans="1:6">
      <c r="A15" s="48"/>
      <c r="B15" s="38" t="s">
        <v>73</v>
      </c>
      <c r="C15" s="38"/>
      <c r="D15" s="45"/>
      <c r="E15" s="284"/>
      <c r="F15" s="45"/>
    </row>
    <row r="16" spans="1:6">
      <c r="A16" s="48"/>
      <c r="B16" s="38" t="s">
        <v>110</v>
      </c>
      <c r="C16" s="38" t="s">
        <v>6</v>
      </c>
      <c r="D16" s="45">
        <v>40</v>
      </c>
      <c r="E16" s="284"/>
      <c r="F16" s="45">
        <f>D16*E16</f>
        <v>0</v>
      </c>
    </row>
    <row r="17" spans="1:6">
      <c r="A17" s="48"/>
      <c r="B17" s="38"/>
      <c r="C17" s="38"/>
      <c r="D17" s="45"/>
      <c r="E17" s="284"/>
      <c r="F17" s="45"/>
    </row>
    <row r="18" spans="1:6">
      <c r="A18" s="48"/>
      <c r="B18" s="38" t="s">
        <v>344</v>
      </c>
      <c r="C18" s="38"/>
      <c r="D18" s="45"/>
      <c r="E18" s="284"/>
      <c r="F18" s="45"/>
    </row>
    <row r="19" spans="1:6">
      <c r="A19" s="48" t="s">
        <v>86</v>
      </c>
      <c r="B19" s="38" t="s">
        <v>345</v>
      </c>
      <c r="C19" s="38"/>
      <c r="D19" s="45"/>
      <c r="E19" s="284"/>
      <c r="F19" s="45"/>
    </row>
    <row r="20" spans="1:6">
      <c r="A20" s="48"/>
      <c r="B20" s="38" t="s">
        <v>346</v>
      </c>
      <c r="C20" s="38"/>
      <c r="D20" s="45"/>
      <c r="E20" s="284"/>
      <c r="F20" s="45"/>
    </row>
    <row r="21" spans="1:6">
      <c r="A21" s="48"/>
      <c r="B21" s="38" t="s">
        <v>347</v>
      </c>
      <c r="C21" s="38" t="s">
        <v>7</v>
      </c>
      <c r="D21" s="45">
        <v>385</v>
      </c>
      <c r="E21" s="284"/>
      <c r="F21" s="45">
        <f>D21*E21</f>
        <v>0</v>
      </c>
    </row>
    <row r="22" spans="1:6">
      <c r="A22" s="48"/>
      <c r="B22" s="38"/>
      <c r="C22" s="38"/>
      <c r="D22" s="45"/>
      <c r="E22" s="284"/>
      <c r="F22" s="45"/>
    </row>
    <row r="23" spans="1:6">
      <c r="A23" s="48"/>
      <c r="B23" s="38" t="s">
        <v>348</v>
      </c>
      <c r="C23" s="38"/>
      <c r="D23" s="45"/>
      <c r="E23" s="284"/>
      <c r="F23" s="45"/>
    </row>
    <row r="24" spans="1:6">
      <c r="A24" s="48" t="s">
        <v>87</v>
      </c>
      <c r="B24" s="38" t="s">
        <v>349</v>
      </c>
      <c r="C24" s="38"/>
      <c r="D24" s="45"/>
      <c r="E24" s="284"/>
      <c r="F24" s="45"/>
    </row>
    <row r="25" spans="1:6">
      <c r="A25" s="48"/>
      <c r="B25" s="38" t="s">
        <v>350</v>
      </c>
      <c r="C25" s="38" t="s">
        <v>6</v>
      </c>
      <c r="D25" s="45">
        <v>20</v>
      </c>
      <c r="E25" s="284"/>
      <c r="F25" s="45">
        <f>D25*E25</f>
        <v>0</v>
      </c>
    </row>
    <row r="26" spans="1:6">
      <c r="A26" s="48"/>
      <c r="B26" s="38"/>
      <c r="C26" s="38"/>
      <c r="D26" s="45"/>
      <c r="E26" s="284"/>
      <c r="F26" s="45"/>
    </row>
    <row r="27" spans="1:6">
      <c r="A27" s="48"/>
      <c r="B27" s="38" t="s">
        <v>351</v>
      </c>
      <c r="C27" s="38"/>
      <c r="D27" s="45"/>
      <c r="E27" s="284"/>
      <c r="F27" s="45"/>
    </row>
    <row r="28" spans="1:6">
      <c r="A28" s="48" t="s">
        <v>88</v>
      </c>
      <c r="B28" s="38" t="s">
        <v>349</v>
      </c>
      <c r="C28" s="38"/>
      <c r="D28" s="45"/>
      <c r="E28" s="284"/>
      <c r="F28" s="45"/>
    </row>
    <row r="29" spans="1:6">
      <c r="A29" s="48"/>
      <c r="B29" s="38" t="s">
        <v>352</v>
      </c>
      <c r="C29" s="38" t="s">
        <v>6</v>
      </c>
      <c r="D29" s="45">
        <v>5</v>
      </c>
      <c r="E29" s="284"/>
      <c r="F29" s="45">
        <f>D29*E29</f>
        <v>0</v>
      </c>
    </row>
    <row r="30" spans="1:6">
      <c r="A30" s="48"/>
      <c r="B30" s="38"/>
      <c r="C30" s="38"/>
      <c r="D30" s="45"/>
      <c r="E30" s="284"/>
      <c r="F30" s="45"/>
    </row>
    <row r="31" spans="1:6">
      <c r="A31" s="48"/>
      <c r="B31" s="38" t="s">
        <v>353</v>
      </c>
      <c r="C31" s="38"/>
      <c r="D31" s="45"/>
      <c r="E31" s="284"/>
      <c r="F31" s="45"/>
    </row>
    <row r="32" spans="1:6">
      <c r="A32" s="48" t="s">
        <v>89</v>
      </c>
      <c r="B32" s="38" t="s">
        <v>354</v>
      </c>
      <c r="C32" s="38"/>
      <c r="D32" s="45"/>
      <c r="E32" s="284"/>
      <c r="F32" s="45"/>
    </row>
    <row r="33" spans="1:6">
      <c r="A33" s="48"/>
      <c r="B33" s="38" t="s">
        <v>355</v>
      </c>
      <c r="C33" s="38"/>
      <c r="D33" s="45"/>
      <c r="E33" s="284"/>
      <c r="F33" s="45"/>
    </row>
    <row r="34" spans="1:6">
      <c r="A34" s="48"/>
      <c r="B34" s="38" t="s">
        <v>356</v>
      </c>
      <c r="C34" s="38" t="s">
        <v>6</v>
      </c>
      <c r="D34" s="45">
        <v>20</v>
      </c>
      <c r="E34" s="284"/>
      <c r="F34" s="45">
        <f>D34*E34</f>
        <v>0</v>
      </c>
    </row>
    <row r="35" spans="1:6">
      <c r="A35" s="48"/>
      <c r="B35" s="38"/>
      <c r="C35" s="38"/>
      <c r="D35" s="45"/>
      <c r="E35" s="284"/>
      <c r="F35" s="45"/>
    </row>
    <row r="36" spans="1:6">
      <c r="A36" s="48"/>
      <c r="B36" s="38" t="s">
        <v>357</v>
      </c>
      <c r="C36" s="38"/>
      <c r="D36" s="45"/>
      <c r="E36" s="284"/>
      <c r="F36" s="45"/>
    </row>
    <row r="37" spans="1:6">
      <c r="A37" s="48" t="s">
        <v>90</v>
      </c>
      <c r="B37" s="38" t="s">
        <v>358</v>
      </c>
      <c r="C37" s="38"/>
      <c r="D37" s="45"/>
      <c r="E37" s="284"/>
      <c r="F37" s="45"/>
    </row>
    <row r="38" spans="1:6">
      <c r="A38" s="48"/>
      <c r="B38" s="38" t="s">
        <v>359</v>
      </c>
      <c r="C38" s="38"/>
      <c r="D38" s="45"/>
      <c r="E38" s="284"/>
      <c r="F38" s="45"/>
    </row>
    <row r="39" spans="1:6">
      <c r="A39" s="48"/>
      <c r="B39" s="38" t="s">
        <v>356</v>
      </c>
      <c r="C39" s="38" t="s">
        <v>6</v>
      </c>
      <c r="D39" s="45">
        <v>5</v>
      </c>
      <c r="E39" s="284"/>
      <c r="F39" s="45">
        <f>D39*E39</f>
        <v>0</v>
      </c>
    </row>
    <row r="40" spans="1:6">
      <c r="A40" s="48"/>
      <c r="B40" s="38"/>
      <c r="C40" s="38"/>
      <c r="D40" s="45"/>
      <c r="E40" s="284"/>
      <c r="F40" s="45"/>
    </row>
    <row r="41" spans="1:6">
      <c r="A41" s="48"/>
      <c r="B41" s="38" t="s">
        <v>74</v>
      </c>
      <c r="C41" s="38"/>
      <c r="D41" s="45"/>
      <c r="E41" s="284"/>
      <c r="F41" s="45"/>
    </row>
    <row r="42" spans="1:6">
      <c r="A42" s="48" t="s">
        <v>91</v>
      </c>
      <c r="B42" s="38" t="s">
        <v>75</v>
      </c>
      <c r="C42" s="38"/>
      <c r="D42" s="45"/>
      <c r="E42" s="284"/>
      <c r="F42" s="45"/>
    </row>
    <row r="43" spans="1:6">
      <c r="A43" s="48"/>
      <c r="B43" s="38" t="s">
        <v>76</v>
      </c>
      <c r="C43" s="38" t="s">
        <v>6</v>
      </c>
      <c r="D43" s="45">
        <v>4</v>
      </c>
      <c r="E43" s="284"/>
      <c r="F43" s="45">
        <f>D43*E43</f>
        <v>0</v>
      </c>
    </row>
    <row r="44" spans="1:6">
      <c r="A44" s="48"/>
      <c r="B44" s="38"/>
      <c r="C44" s="38"/>
      <c r="D44" s="45"/>
      <c r="E44" s="284"/>
      <c r="F44" s="45"/>
    </row>
    <row r="45" spans="1:6">
      <c r="A45" s="48"/>
      <c r="B45" s="38" t="s">
        <v>69</v>
      </c>
      <c r="C45" s="38"/>
      <c r="D45" s="45"/>
      <c r="E45" s="284"/>
      <c r="F45" s="45"/>
    </row>
    <row r="46" spans="1:6">
      <c r="A46" s="48" t="s">
        <v>360</v>
      </c>
      <c r="B46" s="38" t="s">
        <v>70</v>
      </c>
      <c r="C46" s="38" t="s">
        <v>6</v>
      </c>
      <c r="D46" s="45">
        <v>55</v>
      </c>
      <c r="E46" s="284"/>
      <c r="F46" s="45">
        <f>D46*E46</f>
        <v>0</v>
      </c>
    </row>
    <row r="47" spans="1:6">
      <c r="A47" s="48"/>
      <c r="B47" s="38"/>
      <c r="C47" s="38"/>
      <c r="D47" s="45"/>
      <c r="E47" s="284"/>
      <c r="F47" s="45"/>
    </row>
    <row r="48" spans="1:6">
      <c r="A48" s="48"/>
      <c r="B48" s="38" t="s">
        <v>8</v>
      </c>
      <c r="C48" s="38"/>
      <c r="D48" s="45"/>
      <c r="E48" s="284"/>
      <c r="F48" s="45"/>
    </row>
    <row r="49" spans="1:6" ht="101.35">
      <c r="A49" s="269" t="s">
        <v>361</v>
      </c>
      <c r="B49" s="329" t="s">
        <v>1647</v>
      </c>
      <c r="C49" s="53"/>
      <c r="D49" s="54"/>
      <c r="E49" s="284"/>
      <c r="F49" s="54"/>
    </row>
    <row r="50" spans="1:6">
      <c r="A50" s="48"/>
      <c r="B50" s="53" t="s">
        <v>1653</v>
      </c>
      <c r="C50" s="53"/>
      <c r="D50" s="54"/>
      <c r="E50" s="284"/>
      <c r="F50" s="54"/>
    </row>
    <row r="51" spans="1:6" ht="50.7">
      <c r="A51" s="48"/>
      <c r="B51" s="330" t="s">
        <v>1646</v>
      </c>
      <c r="C51" s="53" t="s">
        <v>865</v>
      </c>
      <c r="D51" s="54"/>
      <c r="E51" s="284"/>
      <c r="F51" s="54">
        <v>5300</v>
      </c>
    </row>
    <row r="52" spans="1:6">
      <c r="A52" s="48"/>
      <c r="B52" s="38"/>
      <c r="C52" s="38"/>
      <c r="D52" s="45"/>
      <c r="E52" s="284"/>
      <c r="F52" s="45"/>
    </row>
    <row r="53" spans="1:6">
      <c r="A53" s="48"/>
      <c r="B53" s="38"/>
      <c r="C53" s="38"/>
      <c r="D53" s="45"/>
      <c r="E53" s="284"/>
      <c r="F53" s="45"/>
    </row>
    <row r="54" spans="1:6">
      <c r="A54" s="48"/>
      <c r="B54" s="38" t="s">
        <v>46</v>
      </c>
      <c r="C54" s="38"/>
      <c r="D54" s="45"/>
      <c r="E54" s="284"/>
      <c r="F54" s="45"/>
    </row>
    <row r="55" spans="1:6">
      <c r="A55" s="48" t="s">
        <v>362</v>
      </c>
      <c r="B55" s="38" t="s">
        <v>47</v>
      </c>
      <c r="C55" s="38"/>
      <c r="D55" s="45"/>
      <c r="E55" s="284"/>
      <c r="F55" s="45"/>
    </row>
    <row r="56" spans="1:6">
      <c r="A56" s="48"/>
      <c r="B56" s="38" t="s">
        <v>48</v>
      </c>
      <c r="C56" s="38" t="s">
        <v>6</v>
      </c>
      <c r="D56" s="45">
        <v>1</v>
      </c>
      <c r="E56" s="284"/>
      <c r="F56" s="45">
        <f>D56*E56</f>
        <v>0</v>
      </c>
    </row>
    <row r="57" spans="1:6">
      <c r="A57" s="48"/>
      <c r="B57" s="38"/>
      <c r="C57" s="38"/>
      <c r="D57" s="45"/>
      <c r="E57" s="284"/>
      <c r="F57" s="45"/>
    </row>
    <row r="58" spans="1:6">
      <c r="A58" s="48"/>
      <c r="B58" s="38" t="s">
        <v>49</v>
      </c>
      <c r="C58" s="38"/>
      <c r="D58" s="45"/>
      <c r="E58" s="284"/>
      <c r="F58" s="45"/>
    </row>
    <row r="59" spans="1:6">
      <c r="A59" s="48" t="s">
        <v>364</v>
      </c>
      <c r="B59" s="38" t="s">
        <v>50</v>
      </c>
      <c r="C59" s="38"/>
      <c r="D59" s="45"/>
      <c r="E59" s="284"/>
      <c r="F59" s="45"/>
    </row>
    <row r="60" spans="1:6">
      <c r="A60" s="48"/>
      <c r="B60" s="38" t="s">
        <v>51</v>
      </c>
      <c r="C60" s="38" t="s">
        <v>6</v>
      </c>
      <c r="D60" s="45">
        <v>1</v>
      </c>
      <c r="E60" s="284"/>
      <c r="F60" s="45">
        <f>D60*E60</f>
        <v>0</v>
      </c>
    </row>
    <row r="61" spans="1:6">
      <c r="A61" s="48"/>
      <c r="B61" s="38"/>
      <c r="C61" s="38"/>
      <c r="D61" s="45"/>
      <c r="E61" s="284"/>
      <c r="F61" s="45"/>
    </row>
    <row r="62" spans="1:6" s="55" customFormat="1">
      <c r="A62" s="52"/>
      <c r="B62" s="53" t="s">
        <v>363</v>
      </c>
      <c r="C62" s="53"/>
      <c r="D62" s="54"/>
      <c r="E62" s="284"/>
      <c r="F62" s="54"/>
    </row>
    <row r="63" spans="1:6" s="55" customFormat="1">
      <c r="A63" s="52" t="s">
        <v>367</v>
      </c>
      <c r="B63" s="53" t="s">
        <v>365</v>
      </c>
      <c r="C63" s="53"/>
      <c r="D63" s="54"/>
      <c r="E63" s="284"/>
      <c r="F63" s="54"/>
    </row>
    <row r="64" spans="1:6" s="55" customFormat="1">
      <c r="A64" s="52"/>
      <c r="B64" s="53" t="s">
        <v>366</v>
      </c>
      <c r="C64" s="53" t="s">
        <v>7</v>
      </c>
      <c r="D64" s="54">
        <v>2355</v>
      </c>
      <c r="E64" s="284"/>
      <c r="F64" s="54">
        <f>D64*E64</f>
        <v>0</v>
      </c>
    </row>
    <row r="65" spans="1:6" ht="13" thickBot="1">
      <c r="A65" s="40"/>
      <c r="B65" s="39"/>
      <c r="E65" s="51"/>
    </row>
    <row r="66" spans="1:6" ht="13" thickBot="1">
      <c r="A66" s="40"/>
      <c r="B66" s="43" t="s">
        <v>4</v>
      </c>
      <c r="C66" s="41"/>
      <c r="D66" s="42"/>
      <c r="E66" s="286"/>
      <c r="F66" s="44">
        <f>SUM(F6:F65)</f>
        <v>5300</v>
      </c>
    </row>
    <row r="67" spans="1:6">
      <c r="A67" s="40"/>
      <c r="B67" s="38"/>
      <c r="E67" s="51"/>
      <c r="F67" s="45"/>
    </row>
    <row r="68" spans="1:6">
      <c r="A68" s="40" t="s">
        <v>92</v>
      </c>
      <c r="B68" s="39" t="s">
        <v>9</v>
      </c>
      <c r="E68" s="51"/>
      <c r="F68" s="45"/>
    </row>
    <row r="69" spans="1:6">
      <c r="A69" s="40"/>
      <c r="B69" s="39"/>
      <c r="E69" s="51"/>
      <c r="F69" s="45"/>
    </row>
    <row r="70" spans="1:6">
      <c r="A70" s="48"/>
      <c r="B70" s="38" t="s">
        <v>52</v>
      </c>
      <c r="C70" s="38"/>
      <c r="D70" s="45"/>
      <c r="E70" s="284"/>
      <c r="F70" s="45"/>
    </row>
    <row r="71" spans="1:6">
      <c r="A71" s="48" t="s">
        <v>93</v>
      </c>
      <c r="B71" s="38" t="s">
        <v>53</v>
      </c>
      <c r="C71" s="38"/>
      <c r="D71" s="45"/>
      <c r="E71" s="284"/>
      <c r="F71" s="45"/>
    </row>
    <row r="72" spans="1:6">
      <c r="A72" s="48"/>
      <c r="B72" s="38" t="s">
        <v>54</v>
      </c>
      <c r="C72" s="38" t="s">
        <v>11</v>
      </c>
      <c r="D72" s="45">
        <v>745</v>
      </c>
      <c r="E72" s="284"/>
      <c r="F72" s="45">
        <f>D72*E72</f>
        <v>0</v>
      </c>
    </row>
    <row r="73" spans="1:6">
      <c r="A73" s="48"/>
      <c r="B73" s="38"/>
      <c r="C73" s="38"/>
      <c r="D73" s="45"/>
      <c r="E73" s="284"/>
      <c r="F73" s="45"/>
    </row>
    <row r="74" spans="1:6">
      <c r="A74" s="48"/>
      <c r="B74" s="38" t="s">
        <v>28</v>
      </c>
      <c r="C74" s="38"/>
      <c r="D74" s="45"/>
      <c r="E74" s="284"/>
      <c r="F74" s="45"/>
    </row>
    <row r="75" spans="1:6">
      <c r="A75" s="48" t="s">
        <v>42</v>
      </c>
      <c r="B75" s="38" t="s">
        <v>29</v>
      </c>
      <c r="C75" s="38"/>
      <c r="D75" s="45"/>
      <c r="E75" s="284"/>
      <c r="F75" s="45"/>
    </row>
    <row r="76" spans="1:6">
      <c r="A76" s="48"/>
      <c r="B76" s="38" t="s">
        <v>30</v>
      </c>
      <c r="C76" s="38" t="s">
        <v>11</v>
      </c>
      <c r="D76" s="45">
        <v>2005</v>
      </c>
      <c r="E76" s="284"/>
      <c r="F76" s="45">
        <f>D76*E76</f>
        <v>0</v>
      </c>
    </row>
    <row r="77" spans="1:6">
      <c r="A77" s="48"/>
      <c r="B77" s="38"/>
      <c r="C77" s="38"/>
      <c r="D77" s="45"/>
      <c r="E77" s="284"/>
      <c r="F77" s="45"/>
    </row>
    <row r="78" spans="1:6">
      <c r="A78" s="48"/>
      <c r="B78" s="38" t="s">
        <v>140</v>
      </c>
      <c r="C78" s="38"/>
      <c r="D78" s="45"/>
      <c r="E78" s="284"/>
      <c r="F78" s="45"/>
    </row>
    <row r="79" spans="1:6">
      <c r="A79" s="48" t="s">
        <v>43</v>
      </c>
      <c r="B79" s="38" t="s">
        <v>141</v>
      </c>
      <c r="C79" s="38"/>
      <c r="D79" s="45"/>
      <c r="E79" s="284"/>
      <c r="F79" s="45"/>
    </row>
    <row r="80" spans="1:6">
      <c r="A80" s="48"/>
      <c r="B80" s="38" t="s">
        <v>142</v>
      </c>
      <c r="C80" s="38" t="s">
        <v>7</v>
      </c>
      <c r="D80" s="45">
        <v>790</v>
      </c>
      <c r="E80" s="284"/>
      <c r="F80" s="45">
        <f>D80*E80</f>
        <v>0</v>
      </c>
    </row>
    <row r="81" spans="1:6">
      <c r="A81" s="48"/>
      <c r="B81" s="38"/>
      <c r="C81" s="38"/>
      <c r="D81" s="45"/>
      <c r="E81" s="284"/>
      <c r="F81" s="45"/>
    </row>
    <row r="82" spans="1:6">
      <c r="A82" s="48"/>
      <c r="B82" s="38" t="s">
        <v>147</v>
      </c>
      <c r="C82" s="38"/>
      <c r="D82" s="45"/>
      <c r="E82" s="284"/>
      <c r="F82" s="45"/>
    </row>
    <row r="83" spans="1:6">
      <c r="A83" s="48" t="s">
        <v>44</v>
      </c>
      <c r="B83" s="38" t="s">
        <v>148</v>
      </c>
      <c r="C83" s="38"/>
      <c r="D83" s="45"/>
      <c r="E83" s="284"/>
      <c r="F83" s="45"/>
    </row>
    <row r="84" spans="1:6">
      <c r="A84" s="48"/>
      <c r="B84" s="38" t="s">
        <v>149</v>
      </c>
      <c r="C84" s="38" t="s">
        <v>11</v>
      </c>
      <c r="D84" s="45">
        <v>680</v>
      </c>
      <c r="E84" s="284"/>
      <c r="F84" s="45">
        <f>D84*E84</f>
        <v>0</v>
      </c>
    </row>
    <row r="85" spans="1:6">
      <c r="A85" s="48"/>
      <c r="B85" s="38"/>
      <c r="C85" s="38"/>
      <c r="D85" s="45"/>
      <c r="E85" s="284"/>
      <c r="F85" s="45"/>
    </row>
    <row r="86" spans="1:6">
      <c r="A86" s="48"/>
      <c r="B86" s="38" t="s">
        <v>112</v>
      </c>
      <c r="C86" s="38"/>
      <c r="D86" s="45"/>
      <c r="E86" s="284"/>
      <c r="F86" s="45"/>
    </row>
    <row r="87" spans="1:6">
      <c r="A87" s="48" t="s">
        <v>94</v>
      </c>
      <c r="B87" s="38" t="s">
        <v>113</v>
      </c>
      <c r="C87" s="38"/>
      <c r="D87" s="45"/>
      <c r="E87" s="284"/>
      <c r="F87" s="45"/>
    </row>
    <row r="88" spans="1:6">
      <c r="A88" s="48"/>
      <c r="B88" s="38" t="s">
        <v>114</v>
      </c>
      <c r="C88" s="38" t="s">
        <v>7</v>
      </c>
      <c r="D88" s="45">
        <v>4300</v>
      </c>
      <c r="E88" s="284"/>
      <c r="F88" s="45">
        <f>D88*E88</f>
        <v>0</v>
      </c>
    </row>
    <row r="89" spans="1:6">
      <c r="A89" s="48"/>
      <c r="B89" s="38"/>
      <c r="C89" s="38"/>
      <c r="D89" s="45"/>
      <c r="E89" s="284"/>
      <c r="F89" s="45"/>
    </row>
    <row r="90" spans="1:6">
      <c r="A90" s="48"/>
      <c r="B90" s="38" t="s">
        <v>55</v>
      </c>
      <c r="C90" s="38"/>
      <c r="D90" s="45"/>
      <c r="E90" s="284"/>
      <c r="F90" s="45"/>
    </row>
    <row r="91" spans="1:6">
      <c r="A91" s="48" t="s">
        <v>95</v>
      </c>
      <c r="B91" s="38" t="s">
        <v>56</v>
      </c>
      <c r="C91" s="38"/>
      <c r="D91" s="45"/>
      <c r="E91" s="284"/>
      <c r="F91" s="45"/>
    </row>
    <row r="92" spans="1:6">
      <c r="A92" s="48"/>
      <c r="B92" s="38" t="s">
        <v>57</v>
      </c>
      <c r="C92" s="38" t="s">
        <v>7</v>
      </c>
      <c r="D92" s="45">
        <v>4530</v>
      </c>
      <c r="E92" s="284"/>
      <c r="F92" s="45">
        <f>D92*E92</f>
        <v>0</v>
      </c>
    </row>
    <row r="93" spans="1:6">
      <c r="A93" s="48"/>
      <c r="B93" s="38"/>
      <c r="C93" s="38"/>
      <c r="D93" s="45"/>
      <c r="E93" s="284"/>
      <c r="F93" s="45"/>
    </row>
    <row r="94" spans="1:6">
      <c r="A94" s="48"/>
      <c r="B94" s="38" t="s">
        <v>58</v>
      </c>
      <c r="C94" s="38"/>
      <c r="D94" s="45"/>
      <c r="E94" s="284"/>
      <c r="F94" s="45"/>
    </row>
    <row r="95" spans="1:6">
      <c r="A95" s="48" t="s">
        <v>45</v>
      </c>
      <c r="B95" s="38" t="s">
        <v>59</v>
      </c>
      <c r="C95" s="38" t="s">
        <v>7</v>
      </c>
      <c r="D95" s="45">
        <v>4530</v>
      </c>
      <c r="E95" s="284"/>
      <c r="F95" s="45">
        <f>D95*E95</f>
        <v>0</v>
      </c>
    </row>
    <row r="96" spans="1:6">
      <c r="A96" s="48"/>
      <c r="B96" s="38"/>
      <c r="C96" s="38"/>
      <c r="D96" s="45"/>
      <c r="E96" s="284"/>
      <c r="F96" s="45"/>
    </row>
    <row r="97" spans="1:6">
      <c r="A97" s="48"/>
      <c r="B97" s="38" t="s">
        <v>60</v>
      </c>
      <c r="C97" s="38"/>
      <c r="D97" s="45"/>
      <c r="E97" s="284"/>
      <c r="F97" s="45"/>
    </row>
    <row r="98" spans="1:6">
      <c r="A98" s="48" t="s">
        <v>68</v>
      </c>
      <c r="B98" s="53" t="s">
        <v>1649</v>
      </c>
      <c r="C98" s="53" t="s">
        <v>12</v>
      </c>
      <c r="D98" s="45">
        <v>1155</v>
      </c>
      <c r="E98" s="284"/>
      <c r="F98" s="45">
        <f>D98*E98</f>
        <v>0</v>
      </c>
    </row>
    <row r="99" spans="1:6">
      <c r="A99" s="48"/>
      <c r="B99" s="53"/>
      <c r="C99" s="53"/>
      <c r="D99" s="45"/>
      <c r="E99" s="284"/>
      <c r="F99" s="45"/>
    </row>
    <row r="100" spans="1:6">
      <c r="A100" s="48"/>
      <c r="B100" s="53" t="s">
        <v>13</v>
      </c>
      <c r="C100" s="53"/>
      <c r="D100" s="45"/>
      <c r="E100" s="284"/>
      <c r="F100" s="45"/>
    </row>
    <row r="101" spans="1:6" ht="25.35">
      <c r="A101" s="48" t="s">
        <v>96</v>
      </c>
      <c r="B101" s="329" t="s">
        <v>1650</v>
      </c>
      <c r="C101" s="53" t="s">
        <v>12</v>
      </c>
      <c r="D101" s="45">
        <v>5720</v>
      </c>
      <c r="E101" s="284"/>
      <c r="F101" s="45">
        <f>D101*E101</f>
        <v>0</v>
      </c>
    </row>
    <row r="102" spans="1:6">
      <c r="A102" s="48"/>
      <c r="B102" s="38"/>
      <c r="C102" s="38"/>
      <c r="D102" s="45"/>
      <c r="E102" s="284"/>
      <c r="F102" s="45"/>
    </row>
    <row r="103" spans="1:6">
      <c r="A103" s="48"/>
      <c r="B103" s="38" t="s">
        <v>61</v>
      </c>
      <c r="C103" s="38"/>
      <c r="D103" s="45"/>
      <c r="E103" s="284"/>
      <c r="F103" s="45"/>
    </row>
    <row r="104" spans="1:6">
      <c r="A104" s="48" t="s">
        <v>158</v>
      </c>
      <c r="B104" s="38" t="s">
        <v>62</v>
      </c>
      <c r="C104" s="38"/>
      <c r="D104" s="45"/>
      <c r="E104" s="284"/>
      <c r="F104" s="45"/>
    </row>
    <row r="105" spans="1:6">
      <c r="A105" s="48"/>
      <c r="B105" s="38" t="s">
        <v>63</v>
      </c>
      <c r="C105" s="38" t="s">
        <v>11</v>
      </c>
      <c r="D105" s="45">
        <v>65</v>
      </c>
      <c r="E105" s="284"/>
      <c r="F105" s="45">
        <f>D105*E105</f>
        <v>0</v>
      </c>
    </row>
    <row r="106" spans="1:6">
      <c r="A106" s="48"/>
      <c r="B106" s="38"/>
      <c r="C106" s="38"/>
      <c r="D106" s="45"/>
      <c r="E106" s="284"/>
      <c r="F106" s="45"/>
    </row>
    <row r="107" spans="1:6">
      <c r="A107" s="48"/>
      <c r="B107" s="38" t="s">
        <v>39</v>
      </c>
      <c r="C107" s="38"/>
      <c r="D107" s="45"/>
      <c r="E107" s="284"/>
      <c r="F107" s="45"/>
    </row>
    <row r="108" spans="1:6">
      <c r="A108" s="48" t="s">
        <v>159</v>
      </c>
      <c r="B108" s="38" t="s">
        <v>40</v>
      </c>
      <c r="C108" s="38"/>
      <c r="D108" s="45"/>
      <c r="E108" s="284"/>
      <c r="F108" s="45"/>
    </row>
    <row r="109" spans="1:6">
      <c r="A109" s="48"/>
      <c r="B109" s="38" t="s">
        <v>41</v>
      </c>
      <c r="C109" s="38" t="s">
        <v>11</v>
      </c>
      <c r="D109" s="45">
        <v>2005</v>
      </c>
      <c r="E109" s="284"/>
      <c r="F109" s="45">
        <f>D109*E109</f>
        <v>0</v>
      </c>
    </row>
    <row r="110" spans="1:6" ht="13" thickBot="1">
      <c r="A110" s="40"/>
      <c r="B110" s="39"/>
      <c r="E110" s="51"/>
      <c r="F110" s="45"/>
    </row>
    <row r="111" spans="1:6" ht="13" thickBot="1">
      <c r="A111" s="40"/>
      <c r="B111" s="43" t="s">
        <v>10</v>
      </c>
      <c r="C111" s="41"/>
      <c r="D111" s="42"/>
      <c r="E111" s="286"/>
      <c r="F111" s="44">
        <f>SUM(F68:F110)</f>
        <v>0</v>
      </c>
    </row>
    <row r="112" spans="1:6">
      <c r="A112" s="40"/>
      <c r="B112" s="38"/>
      <c r="E112" s="51"/>
      <c r="F112" s="45"/>
    </row>
    <row r="113" spans="1:6">
      <c r="A113" s="40"/>
      <c r="B113" s="38"/>
      <c r="E113" s="51"/>
      <c r="F113" s="45"/>
    </row>
    <row r="114" spans="1:6">
      <c r="A114" s="40"/>
      <c r="B114" s="38"/>
      <c r="E114" s="51"/>
      <c r="F114" s="45"/>
    </row>
    <row r="115" spans="1:6">
      <c r="A115" s="40" t="s">
        <v>97</v>
      </c>
      <c r="B115" s="39" t="s">
        <v>14</v>
      </c>
      <c r="E115" s="51"/>
      <c r="F115" s="45"/>
    </row>
    <row r="116" spans="1:6">
      <c r="A116" s="48"/>
      <c r="B116" s="38"/>
      <c r="C116" s="38"/>
      <c r="D116" s="45"/>
      <c r="E116" s="284"/>
      <c r="F116" s="45"/>
    </row>
    <row r="117" spans="1:6">
      <c r="A117" s="48"/>
      <c r="B117" s="38" t="s">
        <v>164</v>
      </c>
      <c r="C117" s="38"/>
      <c r="D117" s="45"/>
      <c r="E117" s="284"/>
      <c r="F117" s="45"/>
    </row>
    <row r="118" spans="1:6">
      <c r="A118" s="48" t="s">
        <v>98</v>
      </c>
      <c r="B118" s="38" t="s">
        <v>165</v>
      </c>
      <c r="C118" s="38"/>
      <c r="D118" s="45"/>
      <c r="E118" s="284"/>
      <c r="F118" s="45"/>
    </row>
    <row r="119" spans="1:6">
      <c r="A119" s="48"/>
      <c r="B119" s="38" t="s">
        <v>166</v>
      </c>
      <c r="C119" s="38"/>
      <c r="D119" s="45"/>
      <c r="E119" s="284"/>
      <c r="F119" s="45"/>
    </row>
    <row r="120" spans="1:6">
      <c r="A120" s="48"/>
      <c r="B120" s="38" t="s">
        <v>167</v>
      </c>
      <c r="C120" s="38" t="s">
        <v>11</v>
      </c>
      <c r="D120" s="45">
        <v>80</v>
      </c>
      <c r="E120" s="284"/>
      <c r="F120" s="45">
        <f>D120*E120</f>
        <v>0</v>
      </c>
    </row>
    <row r="121" spans="1:6">
      <c r="A121" s="48"/>
      <c r="B121" s="38"/>
      <c r="C121" s="38"/>
      <c r="D121" s="45"/>
      <c r="E121" s="284"/>
      <c r="F121" s="45"/>
    </row>
    <row r="122" spans="1:6">
      <c r="A122" s="48"/>
      <c r="B122" s="38" t="s">
        <v>656</v>
      </c>
      <c r="C122" s="38"/>
      <c r="D122" s="45"/>
      <c r="E122" s="284"/>
      <c r="F122" s="45"/>
    </row>
    <row r="123" spans="1:6">
      <c r="A123" s="48" t="s">
        <v>27</v>
      </c>
      <c r="B123" s="38" t="s">
        <v>375</v>
      </c>
      <c r="C123" s="38"/>
      <c r="D123" s="45"/>
      <c r="E123" s="284"/>
      <c r="F123" s="45"/>
    </row>
    <row r="124" spans="1:6">
      <c r="A124" s="48"/>
      <c r="B124" s="38" t="s">
        <v>376</v>
      </c>
      <c r="C124" s="38"/>
      <c r="D124" s="45"/>
      <c r="E124" s="284"/>
      <c r="F124" s="45"/>
    </row>
    <row r="125" spans="1:6">
      <c r="A125" s="48"/>
      <c r="B125" s="38" t="s">
        <v>660</v>
      </c>
      <c r="C125" s="35"/>
      <c r="D125" s="35"/>
      <c r="E125" s="287"/>
      <c r="F125" s="35"/>
    </row>
    <row r="126" spans="1:6">
      <c r="A126" s="48"/>
      <c r="B126" s="38" t="s">
        <v>176</v>
      </c>
      <c r="C126" s="38" t="s">
        <v>12</v>
      </c>
      <c r="D126" s="45">
        <v>854</v>
      </c>
      <c r="E126" s="284"/>
      <c r="F126" s="45">
        <f>D126*E126</f>
        <v>0</v>
      </c>
    </row>
    <row r="127" spans="1:6">
      <c r="A127" s="48"/>
      <c r="B127" s="38" t="s">
        <v>658</v>
      </c>
      <c r="C127" s="38"/>
      <c r="D127" s="45"/>
      <c r="E127" s="284"/>
      <c r="F127" s="45"/>
    </row>
    <row r="128" spans="1:6">
      <c r="A128" s="48"/>
      <c r="B128" s="38"/>
      <c r="C128" s="38"/>
      <c r="D128" s="45"/>
      <c r="E128" s="284"/>
      <c r="F128" s="45"/>
    </row>
    <row r="129" spans="1:6">
      <c r="A129" s="48"/>
      <c r="B129" s="38" t="s">
        <v>656</v>
      </c>
      <c r="C129" s="38"/>
      <c r="D129" s="45"/>
      <c r="E129" s="284"/>
      <c r="F129" s="45"/>
    </row>
    <row r="130" spans="1:6">
      <c r="A130" s="52" t="s">
        <v>27</v>
      </c>
      <c r="B130" s="53" t="s">
        <v>375</v>
      </c>
      <c r="C130" s="53"/>
      <c r="D130" s="54"/>
      <c r="E130" s="284"/>
      <c r="F130" s="54"/>
    </row>
    <row r="131" spans="1:6">
      <c r="A131" s="52"/>
      <c r="B131" s="53" t="s">
        <v>376</v>
      </c>
      <c r="C131" s="53"/>
      <c r="D131" s="54"/>
      <c r="E131" s="284"/>
      <c r="F131" s="54"/>
    </row>
    <row r="132" spans="1:6">
      <c r="A132" s="52"/>
      <c r="B132" s="53" t="s">
        <v>655</v>
      </c>
      <c r="C132" s="55"/>
      <c r="D132" s="55"/>
      <c r="E132" s="284"/>
      <c r="F132" s="55"/>
    </row>
    <row r="133" spans="1:6">
      <c r="A133" s="52"/>
      <c r="B133" s="53" t="s">
        <v>176</v>
      </c>
      <c r="C133" s="53" t="s">
        <v>12</v>
      </c>
      <c r="D133" s="54">
        <v>1110</v>
      </c>
      <c r="E133" s="284"/>
      <c r="F133" s="54">
        <f>D133*E133</f>
        <v>0</v>
      </c>
    </row>
    <row r="134" spans="1:6">
      <c r="A134" s="52"/>
      <c r="B134" s="53" t="s">
        <v>657</v>
      </c>
      <c r="C134" s="53"/>
      <c r="D134" s="54"/>
      <c r="E134" s="284"/>
      <c r="F134" s="54"/>
    </row>
    <row r="135" spans="1:6">
      <c r="A135" s="48"/>
      <c r="B135" s="38"/>
      <c r="C135" s="38"/>
      <c r="D135" s="45"/>
      <c r="E135" s="284"/>
      <c r="F135" s="45"/>
    </row>
    <row r="136" spans="1:6">
      <c r="A136" s="48" t="s">
        <v>178</v>
      </c>
      <c r="B136" s="38" t="s">
        <v>168</v>
      </c>
      <c r="C136" s="38"/>
      <c r="D136" s="45"/>
      <c r="E136" s="284"/>
      <c r="F136" s="45"/>
    </row>
    <row r="137" spans="1:6">
      <c r="A137" s="48"/>
      <c r="B137" s="38" t="s">
        <v>169</v>
      </c>
      <c r="C137" s="38"/>
      <c r="D137" s="45"/>
      <c r="E137" s="284"/>
      <c r="F137" s="45"/>
    </row>
    <row r="138" spans="1:6">
      <c r="A138" s="48"/>
      <c r="B138" s="38" t="s">
        <v>170</v>
      </c>
      <c r="C138" s="38"/>
      <c r="D138" s="45"/>
      <c r="E138" s="284"/>
      <c r="F138" s="45"/>
    </row>
    <row r="139" spans="1:6">
      <c r="A139" s="48"/>
      <c r="B139" s="38" t="s">
        <v>171</v>
      </c>
      <c r="C139" s="38"/>
      <c r="D139" s="45"/>
      <c r="E139" s="284"/>
      <c r="F139" s="45"/>
    </row>
    <row r="140" spans="1:6">
      <c r="A140" s="48"/>
      <c r="B140" s="38" t="s">
        <v>172</v>
      </c>
      <c r="C140" s="38" t="s">
        <v>7</v>
      </c>
      <c r="D140" s="45">
        <v>5655</v>
      </c>
      <c r="E140" s="284"/>
      <c r="F140" s="45">
        <f>D140*E140</f>
        <v>0</v>
      </c>
    </row>
    <row r="141" spans="1:6">
      <c r="A141" s="48"/>
      <c r="B141" s="38" t="s">
        <v>377</v>
      </c>
      <c r="C141" s="38"/>
      <c r="D141" s="45"/>
      <c r="E141" s="284"/>
      <c r="F141" s="45"/>
    </row>
    <row r="142" spans="1:6">
      <c r="A142" s="48"/>
      <c r="B142" s="38"/>
      <c r="C142" s="38"/>
      <c r="D142" s="45"/>
      <c r="E142" s="284"/>
      <c r="F142" s="45"/>
    </row>
    <row r="143" spans="1:6">
      <c r="A143" s="48" t="s">
        <v>184</v>
      </c>
      <c r="B143" s="38" t="s">
        <v>380</v>
      </c>
      <c r="C143" s="38"/>
      <c r="D143" s="45"/>
      <c r="E143" s="284"/>
      <c r="F143" s="45"/>
    </row>
    <row r="144" spans="1:6">
      <c r="A144" s="48"/>
      <c r="B144" s="38" t="s">
        <v>381</v>
      </c>
      <c r="C144" s="38"/>
      <c r="D144" s="45"/>
      <c r="E144" s="284"/>
      <c r="F144" s="45"/>
    </row>
    <row r="145" spans="1:6">
      <c r="A145" s="48"/>
      <c r="B145" s="38" t="s">
        <v>170</v>
      </c>
      <c r="C145" s="38"/>
      <c r="D145" s="45"/>
      <c r="E145" s="284"/>
      <c r="F145" s="45"/>
    </row>
    <row r="146" spans="1:6">
      <c r="A146" s="48"/>
      <c r="B146" s="38" t="s">
        <v>382</v>
      </c>
      <c r="C146" s="38"/>
      <c r="D146" s="45"/>
      <c r="E146" s="284"/>
      <c r="F146" s="45"/>
    </row>
    <row r="147" spans="1:6">
      <c r="A147" s="48"/>
      <c r="B147" s="38" t="s">
        <v>383</v>
      </c>
      <c r="C147" s="38" t="s">
        <v>7</v>
      </c>
      <c r="D147" s="45">
        <v>100</v>
      </c>
      <c r="E147" s="284"/>
      <c r="F147" s="45">
        <f>D147*E147</f>
        <v>0</v>
      </c>
    </row>
    <row r="148" spans="1:6">
      <c r="A148" s="48"/>
      <c r="B148" s="38" t="s">
        <v>458</v>
      </c>
      <c r="C148" s="38"/>
      <c r="D148" s="45"/>
      <c r="E148" s="284"/>
      <c r="F148" s="45"/>
    </row>
    <row r="149" spans="1:6">
      <c r="A149" s="48"/>
      <c r="B149" s="38"/>
      <c r="C149" s="38"/>
      <c r="D149" s="45"/>
      <c r="E149" s="284"/>
      <c r="F149" s="45"/>
    </row>
    <row r="150" spans="1:6">
      <c r="A150" s="48" t="s">
        <v>190</v>
      </c>
      <c r="B150" s="38" t="s">
        <v>177</v>
      </c>
      <c r="C150" s="38"/>
      <c r="D150" s="45"/>
      <c r="E150" s="284"/>
      <c r="F150" s="45"/>
    </row>
    <row r="151" spans="1:6">
      <c r="A151" s="48"/>
      <c r="B151" s="38" t="s">
        <v>179</v>
      </c>
      <c r="C151" s="38"/>
      <c r="D151" s="45"/>
      <c r="E151" s="284"/>
      <c r="F151" s="45"/>
    </row>
    <row r="152" spans="1:6">
      <c r="A152" s="48"/>
      <c r="B152" s="38" t="s">
        <v>180</v>
      </c>
      <c r="C152" s="38"/>
      <c r="D152" s="45"/>
      <c r="E152" s="284"/>
      <c r="F152" s="45"/>
    </row>
    <row r="153" spans="1:6">
      <c r="A153" s="48"/>
      <c r="B153" s="38" t="s">
        <v>181</v>
      </c>
      <c r="C153" s="38"/>
      <c r="D153" s="45"/>
      <c r="E153" s="284"/>
      <c r="F153" s="45"/>
    </row>
    <row r="154" spans="1:6">
      <c r="A154" s="48"/>
      <c r="B154" s="38" t="s">
        <v>182</v>
      </c>
      <c r="C154" s="38"/>
      <c r="D154" s="45"/>
      <c r="E154" s="284"/>
      <c r="F154" s="45"/>
    </row>
    <row r="155" spans="1:6">
      <c r="A155" s="48"/>
      <c r="B155" s="38" t="s">
        <v>183</v>
      </c>
      <c r="C155" s="38" t="s">
        <v>7</v>
      </c>
      <c r="D155" s="45">
        <v>5655</v>
      </c>
      <c r="E155" s="284"/>
      <c r="F155" s="45">
        <f>D155*E155</f>
        <v>0</v>
      </c>
    </row>
    <row r="156" spans="1:6">
      <c r="A156" s="48"/>
      <c r="B156" s="38" t="s">
        <v>377</v>
      </c>
      <c r="C156" s="38"/>
      <c r="D156" s="45"/>
      <c r="E156" s="284"/>
      <c r="F156" s="45"/>
    </row>
    <row r="157" spans="1:6">
      <c r="A157" s="48"/>
      <c r="B157" s="38"/>
      <c r="C157" s="38"/>
      <c r="D157" s="45"/>
      <c r="E157" s="284"/>
      <c r="F157" s="45"/>
    </row>
    <row r="158" spans="1:6">
      <c r="A158" s="48" t="s">
        <v>195</v>
      </c>
      <c r="B158" s="38" t="s">
        <v>385</v>
      </c>
      <c r="C158" s="38"/>
      <c r="D158" s="45"/>
      <c r="E158" s="284"/>
      <c r="F158" s="45"/>
    </row>
    <row r="159" spans="1:6">
      <c r="A159" s="48"/>
      <c r="B159" s="38" t="s">
        <v>386</v>
      </c>
      <c r="C159" s="38"/>
      <c r="D159" s="45"/>
      <c r="E159" s="284"/>
      <c r="F159" s="45"/>
    </row>
    <row r="160" spans="1:6">
      <c r="A160" s="48"/>
      <c r="B160" s="38" t="s">
        <v>387</v>
      </c>
      <c r="C160" s="38" t="s">
        <v>7</v>
      </c>
      <c r="D160" s="45">
        <v>5655</v>
      </c>
      <c r="E160" s="284"/>
      <c r="F160" s="45">
        <f>D160*E160</f>
        <v>0</v>
      </c>
    </row>
    <row r="161" spans="1:6">
      <c r="A161" s="48"/>
      <c r="B161" s="38"/>
      <c r="C161" s="38"/>
      <c r="D161" s="45"/>
      <c r="E161" s="284"/>
      <c r="F161" s="45"/>
    </row>
    <row r="162" spans="1:6">
      <c r="A162" s="48" t="s">
        <v>199</v>
      </c>
      <c r="B162" s="38" t="s">
        <v>112</v>
      </c>
      <c r="C162" s="38"/>
      <c r="D162" s="45"/>
      <c r="E162" s="284"/>
      <c r="F162" s="45"/>
    </row>
    <row r="163" spans="1:6">
      <c r="A163" s="48"/>
      <c r="B163" s="38" t="s">
        <v>388</v>
      </c>
      <c r="C163" s="38"/>
      <c r="D163" s="45"/>
      <c r="E163" s="284"/>
      <c r="F163" s="45"/>
    </row>
    <row r="164" spans="1:6">
      <c r="A164" s="48"/>
      <c r="B164" s="38" t="s">
        <v>389</v>
      </c>
      <c r="C164" s="38" t="s">
        <v>7</v>
      </c>
      <c r="D164" s="45">
        <v>5655</v>
      </c>
      <c r="E164" s="284"/>
      <c r="F164" s="45">
        <f>D164*E164</f>
        <v>0</v>
      </c>
    </row>
    <row r="165" spans="1:6">
      <c r="A165" s="48"/>
      <c r="B165" s="38"/>
      <c r="C165" s="38"/>
      <c r="D165" s="45"/>
      <c r="E165" s="284"/>
      <c r="F165" s="45"/>
    </row>
    <row r="166" spans="1:6">
      <c r="A166" s="48" t="s">
        <v>200</v>
      </c>
      <c r="B166" s="38" t="s">
        <v>81</v>
      </c>
      <c r="C166" s="38"/>
      <c r="D166" s="45"/>
      <c r="E166" s="284"/>
      <c r="F166" s="45"/>
    </row>
    <row r="167" spans="1:6">
      <c r="A167" s="48"/>
      <c r="B167" s="38" t="s">
        <v>78</v>
      </c>
      <c r="C167" s="38"/>
      <c r="D167" s="45"/>
      <c r="E167" s="284"/>
      <c r="F167" s="45"/>
    </row>
    <row r="168" spans="1:6">
      <c r="A168" s="40"/>
      <c r="B168" s="38" t="s">
        <v>82</v>
      </c>
      <c r="C168" s="38" t="s">
        <v>11</v>
      </c>
      <c r="D168" s="45">
        <v>370</v>
      </c>
      <c r="E168" s="284"/>
      <c r="F168" s="45">
        <f>D168*E168</f>
        <v>0</v>
      </c>
    </row>
    <row r="169" spans="1:6" ht="13" thickBot="1">
      <c r="A169" s="40"/>
      <c r="B169" s="39"/>
      <c r="E169" s="51"/>
      <c r="F169" s="45"/>
    </row>
    <row r="170" spans="1:6" ht="13" thickBot="1">
      <c r="A170" s="40"/>
      <c r="B170" s="43" t="s">
        <v>15</v>
      </c>
      <c r="C170" s="41"/>
      <c r="D170" s="42"/>
      <c r="E170" s="286"/>
      <c r="F170" s="44">
        <f>SUM(F115:F169)</f>
        <v>0</v>
      </c>
    </row>
    <row r="171" spans="1:6">
      <c r="A171" s="40" t="s">
        <v>99</v>
      </c>
      <c r="B171" s="38"/>
      <c r="E171" s="51"/>
      <c r="F171" s="45"/>
    </row>
    <row r="172" spans="1:6">
      <c r="A172" s="48"/>
      <c r="B172" s="39" t="s">
        <v>16</v>
      </c>
      <c r="E172" s="51"/>
      <c r="F172" s="45"/>
    </row>
    <row r="173" spans="1:6">
      <c r="A173" s="48"/>
      <c r="B173" s="38"/>
      <c r="C173" s="38"/>
      <c r="D173" s="45"/>
      <c r="E173" s="284"/>
      <c r="F173" s="45"/>
    </row>
    <row r="174" spans="1:6">
      <c r="A174" s="48" t="s">
        <v>100</v>
      </c>
      <c r="B174" s="38" t="s">
        <v>83</v>
      </c>
      <c r="C174" s="38"/>
      <c r="D174" s="45"/>
      <c r="E174" s="284"/>
      <c r="F174" s="45"/>
    </row>
    <row r="175" spans="1:6">
      <c r="A175" s="48"/>
      <c r="B175" s="38" t="s">
        <v>71</v>
      </c>
      <c r="C175" s="38"/>
      <c r="D175" s="45"/>
      <c r="E175" s="284"/>
      <c r="F175" s="45"/>
    </row>
    <row r="176" spans="1:6">
      <c r="A176" s="48"/>
      <c r="B176" s="38" t="s">
        <v>84</v>
      </c>
      <c r="C176" s="38" t="s">
        <v>6</v>
      </c>
      <c r="D176" s="45">
        <v>1</v>
      </c>
      <c r="E176" s="284"/>
      <c r="F176" s="45">
        <f>D176*E176</f>
        <v>0</v>
      </c>
    </row>
    <row r="177" spans="1:6">
      <c r="A177" s="48"/>
      <c r="B177" s="38"/>
      <c r="C177" s="38"/>
      <c r="D177" s="45"/>
      <c r="E177" s="284"/>
      <c r="F177" s="45"/>
    </row>
    <row r="178" spans="1:6">
      <c r="A178" s="48" t="s">
        <v>101</v>
      </c>
      <c r="B178" s="38" t="s">
        <v>115</v>
      </c>
      <c r="C178" s="38"/>
      <c r="D178" s="45"/>
      <c r="E178" s="284"/>
      <c r="F178" s="45"/>
    </row>
    <row r="179" spans="1:6">
      <c r="A179" s="48"/>
      <c r="B179" s="38" t="s">
        <v>71</v>
      </c>
      <c r="C179" s="38"/>
      <c r="D179" s="45"/>
      <c r="E179" s="284"/>
      <c r="F179" s="45"/>
    </row>
    <row r="180" spans="1:6">
      <c r="A180" s="48"/>
      <c r="B180" s="38" t="s">
        <v>116</v>
      </c>
      <c r="C180" s="38" t="s">
        <v>6</v>
      </c>
      <c r="D180" s="45">
        <v>3</v>
      </c>
      <c r="E180" s="284"/>
      <c r="F180" s="45">
        <f>D180*E180</f>
        <v>0</v>
      </c>
    </row>
    <row r="181" spans="1:6">
      <c r="A181" s="48"/>
      <c r="B181" s="38"/>
      <c r="C181" s="38"/>
      <c r="D181" s="45"/>
      <c r="E181" s="284"/>
      <c r="F181" s="45"/>
    </row>
    <row r="182" spans="1:6">
      <c r="A182" s="48" t="s">
        <v>102</v>
      </c>
      <c r="B182" s="38" t="s">
        <v>459</v>
      </c>
      <c r="C182" s="38"/>
      <c r="D182" s="45"/>
      <c r="E182" s="284"/>
      <c r="F182" s="45"/>
    </row>
    <row r="183" spans="1:6">
      <c r="A183" s="48"/>
      <c r="B183" s="38" t="s">
        <v>436</v>
      </c>
      <c r="C183" s="38"/>
      <c r="D183" s="45"/>
      <c r="E183" s="284"/>
      <c r="F183" s="45"/>
    </row>
    <row r="184" spans="1:6">
      <c r="A184" s="48"/>
      <c r="B184" s="38" t="s">
        <v>437</v>
      </c>
      <c r="C184" s="38"/>
      <c r="D184" s="45"/>
      <c r="E184" s="284"/>
      <c r="F184" s="45"/>
    </row>
    <row r="185" spans="1:6">
      <c r="A185" s="48"/>
      <c r="B185" s="38" t="s">
        <v>438</v>
      </c>
      <c r="C185" s="38"/>
      <c r="D185" s="45"/>
      <c r="E185" s="284"/>
      <c r="F185" s="45"/>
    </row>
    <row r="186" spans="1:6">
      <c r="A186" s="48"/>
      <c r="B186" s="38" t="s">
        <v>439</v>
      </c>
      <c r="C186" s="38"/>
      <c r="D186" s="45"/>
      <c r="E186" s="284"/>
      <c r="F186" s="45"/>
    </row>
    <row r="187" spans="1:6">
      <c r="A187" s="48"/>
      <c r="B187" s="38" t="s">
        <v>460</v>
      </c>
      <c r="C187" s="38" t="s">
        <v>134</v>
      </c>
      <c r="D187" s="45">
        <v>2355</v>
      </c>
      <c r="E187" s="284"/>
      <c r="F187" s="45">
        <f>D187*E187</f>
        <v>0</v>
      </c>
    </row>
    <row r="188" spans="1:6">
      <c r="A188" s="48"/>
      <c r="B188" s="38"/>
      <c r="C188" s="38"/>
      <c r="D188" s="45"/>
      <c r="E188" s="284"/>
      <c r="F188" s="45"/>
    </row>
    <row r="189" spans="1:6">
      <c r="A189" s="48" t="s">
        <v>238</v>
      </c>
      <c r="B189" s="38" t="s">
        <v>291</v>
      </c>
      <c r="C189" s="38"/>
      <c r="D189" s="45"/>
      <c r="E189" s="284"/>
      <c r="F189" s="45"/>
    </row>
    <row r="190" spans="1:6">
      <c r="A190" s="48"/>
      <c r="B190" s="38" t="s">
        <v>293</v>
      </c>
      <c r="C190" s="38"/>
      <c r="D190" s="45"/>
      <c r="E190" s="284"/>
      <c r="F190" s="45"/>
    </row>
    <row r="191" spans="1:6">
      <c r="A191" s="48"/>
      <c r="B191" s="38" t="s">
        <v>294</v>
      </c>
      <c r="C191" s="38"/>
      <c r="D191" s="45"/>
      <c r="E191" s="284"/>
      <c r="F191" s="45"/>
    </row>
    <row r="192" spans="1:6">
      <c r="A192" s="48"/>
      <c r="B192" s="38" t="s">
        <v>295</v>
      </c>
      <c r="C192" s="38" t="s">
        <v>134</v>
      </c>
      <c r="D192" s="45">
        <v>835</v>
      </c>
      <c r="E192" s="284"/>
      <c r="F192" s="45">
        <f>D192*E192</f>
        <v>0</v>
      </c>
    </row>
    <row r="193" spans="1:6">
      <c r="A193" s="48"/>
      <c r="B193" s="38"/>
      <c r="C193" s="38"/>
      <c r="D193" s="45"/>
      <c r="E193" s="284"/>
      <c r="F193" s="45"/>
    </row>
    <row r="194" spans="1:6">
      <c r="A194" s="48" t="s">
        <v>240</v>
      </c>
      <c r="B194" s="38" t="s">
        <v>64</v>
      </c>
      <c r="C194" s="38"/>
      <c r="D194" s="45"/>
      <c r="E194" s="284"/>
      <c r="F194" s="45"/>
    </row>
    <row r="195" spans="1:6">
      <c r="A195" s="48"/>
      <c r="B195" s="38" t="s">
        <v>65</v>
      </c>
      <c r="C195" s="38"/>
      <c r="D195" s="45"/>
      <c r="E195" s="284"/>
      <c r="F195" s="45"/>
    </row>
    <row r="196" spans="1:6">
      <c r="A196" s="48"/>
      <c r="B196" s="38" t="s">
        <v>66</v>
      </c>
      <c r="C196" s="38"/>
      <c r="D196" s="45"/>
      <c r="E196" s="284"/>
      <c r="F196" s="45"/>
    </row>
    <row r="197" spans="1:6">
      <c r="A197" s="48"/>
      <c r="B197" s="38" t="s">
        <v>67</v>
      </c>
      <c r="C197" s="38" t="s">
        <v>6</v>
      </c>
      <c r="D197" s="45">
        <v>36</v>
      </c>
      <c r="E197" s="284"/>
      <c r="F197" s="45">
        <f>D197*E197</f>
        <v>0</v>
      </c>
    </row>
    <row r="198" spans="1:6" ht="13" thickBot="1">
      <c r="A198" s="40"/>
      <c r="B198" s="38"/>
      <c r="C198" s="38"/>
      <c r="D198" s="45"/>
      <c r="E198" s="284"/>
      <c r="F198" s="45"/>
    </row>
    <row r="199" spans="1:6" ht="13" thickBot="1">
      <c r="A199" s="40"/>
      <c r="B199" s="43" t="s">
        <v>17</v>
      </c>
      <c r="C199" s="41"/>
      <c r="D199" s="42"/>
      <c r="E199" s="42"/>
      <c r="F199" s="44">
        <f>SUM(F172:F198)</f>
        <v>0</v>
      </c>
    </row>
    <row r="200" spans="1:6">
      <c r="A200" s="40"/>
      <c r="B200" s="39"/>
    </row>
    <row r="201" spans="1:6">
      <c r="A201" s="40"/>
      <c r="B201" s="39"/>
    </row>
    <row r="202" spans="1:6">
      <c r="A202" s="40"/>
      <c r="B202" s="39" t="s">
        <v>1</v>
      </c>
    </row>
    <row r="203" spans="1:6">
      <c r="A203" s="40"/>
      <c r="B203" s="39"/>
    </row>
    <row r="204" spans="1:6">
      <c r="A204" s="46" t="str">
        <f>A6</f>
        <v>1.00</v>
      </c>
      <c r="B204" s="39"/>
    </row>
    <row r="205" spans="1:6">
      <c r="A205" s="46"/>
      <c r="B205" s="47" t="str">
        <f>B6</f>
        <v>PREDDELA</v>
      </c>
      <c r="F205" s="45">
        <f>F66</f>
        <v>5300</v>
      </c>
    </row>
    <row r="206" spans="1:6">
      <c r="A206" s="46" t="str">
        <f>A68</f>
        <v>2.00</v>
      </c>
      <c r="B206" s="47"/>
      <c r="F206" s="45"/>
    </row>
    <row r="207" spans="1:6">
      <c r="A207" s="46"/>
      <c r="B207" s="47" t="str">
        <f>B68</f>
        <v>ZEMELJSKA DELA IN TEMELJENJE</v>
      </c>
      <c r="F207" s="45">
        <f>F111</f>
        <v>0</v>
      </c>
    </row>
    <row r="208" spans="1:6">
      <c r="A208" s="46" t="str">
        <f>A115</f>
        <v>3.00</v>
      </c>
      <c r="B208" s="47"/>
      <c r="F208" s="45"/>
    </row>
    <row r="209" spans="1:6">
      <c r="A209" s="46"/>
      <c r="B209" s="47" t="str">
        <f>B115</f>
        <v>VOZIŠČNE KONSTRUKCIJE</v>
      </c>
      <c r="F209" s="45">
        <f>F170</f>
        <v>0</v>
      </c>
    </row>
    <row r="210" spans="1:6">
      <c r="A210" s="46" t="str">
        <f>A171</f>
        <v>4.00</v>
      </c>
      <c r="B210" s="47"/>
      <c r="F210" s="45"/>
    </row>
    <row r="211" spans="1:6">
      <c r="A211" s="46"/>
      <c r="B211" s="47" t="str">
        <f>B172</f>
        <v>OPREMA</v>
      </c>
      <c r="F211" s="45">
        <f>F199</f>
        <v>0</v>
      </c>
    </row>
    <row r="212" spans="1:6" ht="13" thickBot="1">
      <c r="A212" s="40"/>
      <c r="B212" s="39"/>
    </row>
    <row r="213" spans="1:6" ht="13" thickBot="1">
      <c r="A213" s="40"/>
      <c r="B213" s="43" t="s">
        <v>2</v>
      </c>
      <c r="C213" s="41"/>
      <c r="D213" s="42"/>
      <c r="E213" s="42"/>
      <c r="F213" s="44">
        <f>SUM(F202:F212)</f>
        <v>5300</v>
      </c>
    </row>
    <row r="214" spans="1:6" ht="13" thickBot="1">
      <c r="A214" s="40"/>
      <c r="B214" s="38" t="s">
        <v>125</v>
      </c>
      <c r="F214" s="45">
        <f>F213*0.22</f>
        <v>1166</v>
      </c>
    </row>
    <row r="215" spans="1:6" ht="13" thickBot="1">
      <c r="B215" s="43" t="s">
        <v>38</v>
      </c>
      <c r="C215" s="41"/>
      <c r="D215" s="42"/>
      <c r="E215" s="42"/>
      <c r="F215" s="44">
        <f>SUM(F212:F214)</f>
        <v>6466</v>
      </c>
    </row>
    <row r="247" spans="1:2">
      <c r="A247" s="36"/>
    </row>
    <row r="248" spans="1:2">
      <c r="A248" s="36"/>
      <c r="B248" s="37"/>
    </row>
    <row r="249" spans="1:2">
      <c r="A249" s="36"/>
      <c r="B249" s="37"/>
    </row>
    <row r="250" spans="1:2">
      <c r="B250" s="37"/>
    </row>
  </sheetData>
  <printOptions gridLines="1"/>
  <pageMargins left="0.78740157480314965" right="0.75" top="0.98425196850393704" bottom="0.98425196850393704" header="0.59055118110236227" footer="0.59055118110236227"/>
  <pageSetup paperSize="9" orientation="portrait" horizontalDpi="300" verticalDpi="300" r:id="rId1"/>
  <headerFooter alignWithMargins="0">
    <oddHeader>&amp;L
              Opis postavke                                      Enota         Količina             Cena/enoto        Skupaj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81"/>
  <sheetViews>
    <sheetView view="pageBreakPreview" topLeftCell="A227" zoomScaleNormal="100" zoomScaleSheetLayoutView="100" workbookViewId="0">
      <selection activeCell="B82" sqref="B82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>
      <c r="B1" s="39" t="s">
        <v>120</v>
      </c>
    </row>
    <row r="2" spans="1:6">
      <c r="B2" s="39" t="s">
        <v>121</v>
      </c>
    </row>
    <row r="3" spans="1:6">
      <c r="B3" s="49" t="s">
        <v>461</v>
      </c>
      <c r="C3" s="50"/>
      <c r="D3" s="51"/>
    </row>
    <row r="4" spans="1:6">
      <c r="B4" s="39"/>
    </row>
    <row r="5" spans="1:6">
      <c r="B5" s="39"/>
    </row>
    <row r="6" spans="1:6">
      <c r="A6" s="40" t="s">
        <v>0</v>
      </c>
      <c r="B6" s="39" t="s">
        <v>3</v>
      </c>
    </row>
    <row r="7" spans="1:6">
      <c r="A7" s="40"/>
      <c r="B7" s="39"/>
    </row>
    <row r="8" spans="1:6">
      <c r="A8" s="48"/>
      <c r="B8" s="38" t="s">
        <v>111</v>
      </c>
      <c r="C8" s="38"/>
      <c r="D8" s="45"/>
      <c r="E8" s="45"/>
      <c r="F8" s="45"/>
    </row>
    <row r="9" spans="1:6">
      <c r="A9" s="48" t="s">
        <v>77</v>
      </c>
      <c r="B9" s="38" t="s">
        <v>5</v>
      </c>
      <c r="C9" s="38"/>
      <c r="D9" s="45"/>
      <c r="E9" s="45"/>
      <c r="F9" s="45"/>
    </row>
    <row r="10" spans="1:6">
      <c r="A10" s="48"/>
      <c r="B10" s="38" t="s">
        <v>127</v>
      </c>
      <c r="C10" s="38" t="s">
        <v>6</v>
      </c>
      <c r="D10" s="45">
        <v>8</v>
      </c>
      <c r="E10" s="284"/>
      <c r="F10" s="45">
        <f>D10*E10</f>
        <v>0</v>
      </c>
    </row>
    <row r="11" spans="1:6">
      <c r="A11" s="40"/>
      <c r="B11" s="39"/>
      <c r="E11" s="51"/>
    </row>
    <row r="12" spans="1:6">
      <c r="A12" s="48"/>
      <c r="B12" s="38" t="s">
        <v>344</v>
      </c>
      <c r="C12" s="38"/>
      <c r="D12" s="45"/>
      <c r="E12" s="284"/>
      <c r="F12" s="45"/>
    </row>
    <row r="13" spans="1:6">
      <c r="A13" s="48" t="s">
        <v>85</v>
      </c>
      <c r="B13" s="38" t="s">
        <v>345</v>
      </c>
      <c r="C13" s="38"/>
      <c r="D13" s="45"/>
      <c r="E13" s="284"/>
      <c r="F13" s="45"/>
    </row>
    <row r="14" spans="1:6">
      <c r="A14" s="48"/>
      <c r="B14" s="38" t="s">
        <v>346</v>
      </c>
      <c r="C14" s="38"/>
      <c r="D14" s="45"/>
      <c r="E14" s="284"/>
      <c r="F14" s="45"/>
    </row>
    <row r="15" spans="1:6">
      <c r="A15" s="48"/>
      <c r="B15" s="38" t="s">
        <v>347</v>
      </c>
      <c r="C15" s="38" t="s">
        <v>7</v>
      </c>
      <c r="D15" s="45">
        <v>800</v>
      </c>
      <c r="E15" s="284"/>
      <c r="F15" s="45">
        <f>D15*E15</f>
        <v>0</v>
      </c>
    </row>
    <row r="16" spans="1:6">
      <c r="A16" s="48"/>
      <c r="B16" s="38"/>
      <c r="C16" s="38"/>
      <c r="D16" s="45"/>
      <c r="E16" s="284"/>
      <c r="F16" s="45"/>
    </row>
    <row r="17" spans="1:6">
      <c r="A17" s="48"/>
      <c r="B17" s="38" t="s">
        <v>348</v>
      </c>
      <c r="C17" s="38"/>
      <c r="D17" s="45"/>
      <c r="E17" s="284"/>
      <c r="F17" s="45"/>
    </row>
    <row r="18" spans="1:6">
      <c r="A18" s="48" t="s">
        <v>86</v>
      </c>
      <c r="B18" s="38" t="s">
        <v>349</v>
      </c>
      <c r="C18" s="38"/>
      <c r="D18" s="45"/>
      <c r="E18" s="284"/>
      <c r="F18" s="45"/>
    </row>
    <row r="19" spans="1:6">
      <c r="A19" s="48"/>
      <c r="B19" s="38" t="s">
        <v>350</v>
      </c>
      <c r="C19" s="38" t="s">
        <v>6</v>
      </c>
      <c r="D19" s="45">
        <v>45</v>
      </c>
      <c r="E19" s="284"/>
      <c r="F19" s="45">
        <f>D19*E19</f>
        <v>0</v>
      </c>
    </row>
    <row r="20" spans="1:6">
      <c r="A20" s="48"/>
      <c r="B20" s="38"/>
      <c r="C20" s="38"/>
      <c r="D20" s="45"/>
      <c r="E20" s="284"/>
      <c r="F20" s="45"/>
    </row>
    <row r="21" spans="1:6">
      <c r="A21" s="48"/>
      <c r="B21" s="38" t="s">
        <v>351</v>
      </c>
      <c r="C21" s="38"/>
      <c r="D21" s="45"/>
      <c r="E21" s="284"/>
      <c r="F21" s="45"/>
    </row>
    <row r="22" spans="1:6">
      <c r="A22" s="48" t="s">
        <v>87</v>
      </c>
      <c r="B22" s="38" t="s">
        <v>349</v>
      </c>
      <c r="C22" s="38"/>
      <c r="D22" s="45"/>
      <c r="E22" s="284"/>
      <c r="F22" s="45"/>
    </row>
    <row r="23" spans="1:6">
      <c r="A23" s="48"/>
      <c r="B23" s="38" t="s">
        <v>352</v>
      </c>
      <c r="C23" s="38" t="s">
        <v>6</v>
      </c>
      <c r="D23" s="45">
        <v>1</v>
      </c>
      <c r="E23" s="284"/>
      <c r="F23" s="45">
        <f>D23*E23</f>
        <v>0</v>
      </c>
    </row>
    <row r="24" spans="1:6">
      <c r="A24" s="48"/>
      <c r="B24" s="38"/>
      <c r="C24" s="38"/>
      <c r="D24" s="45"/>
      <c r="E24" s="284"/>
      <c r="F24" s="45"/>
    </row>
    <row r="25" spans="1:6">
      <c r="A25" s="48"/>
      <c r="B25" s="38" t="s">
        <v>353</v>
      </c>
      <c r="C25" s="38"/>
      <c r="D25" s="45"/>
      <c r="E25" s="284"/>
      <c r="F25" s="45"/>
    </row>
    <row r="26" spans="1:6">
      <c r="A26" s="48" t="s">
        <v>88</v>
      </c>
      <c r="B26" s="38" t="s">
        <v>354</v>
      </c>
      <c r="C26" s="38"/>
      <c r="D26" s="45"/>
      <c r="E26" s="284"/>
      <c r="F26" s="45"/>
    </row>
    <row r="27" spans="1:6">
      <c r="A27" s="48"/>
      <c r="B27" s="38" t="s">
        <v>355</v>
      </c>
      <c r="C27" s="38"/>
      <c r="D27" s="45"/>
      <c r="E27" s="284"/>
      <c r="F27" s="45"/>
    </row>
    <row r="28" spans="1:6">
      <c r="A28" s="48"/>
      <c r="B28" s="38" t="s">
        <v>356</v>
      </c>
      <c r="C28" s="38" t="s">
        <v>6</v>
      </c>
      <c r="D28" s="45">
        <v>45</v>
      </c>
      <c r="E28" s="284"/>
      <c r="F28" s="45">
        <f>D28*E28</f>
        <v>0</v>
      </c>
    </row>
    <row r="29" spans="1:6">
      <c r="A29" s="48"/>
      <c r="B29" s="38"/>
      <c r="C29" s="38"/>
      <c r="D29" s="45"/>
      <c r="E29" s="284"/>
      <c r="F29" s="45"/>
    </row>
    <row r="30" spans="1:6">
      <c r="A30" s="48"/>
      <c r="B30" s="38" t="s">
        <v>357</v>
      </c>
      <c r="C30" s="38"/>
      <c r="D30" s="45"/>
      <c r="E30" s="284"/>
      <c r="F30" s="45"/>
    </row>
    <row r="31" spans="1:6">
      <c r="A31" s="48" t="s">
        <v>89</v>
      </c>
      <c r="B31" s="38" t="s">
        <v>358</v>
      </c>
      <c r="C31" s="38"/>
      <c r="D31" s="45"/>
      <c r="E31" s="284"/>
      <c r="F31" s="45"/>
    </row>
    <row r="32" spans="1:6">
      <c r="A32" s="48"/>
      <c r="B32" s="38" t="s">
        <v>359</v>
      </c>
      <c r="C32" s="38"/>
      <c r="D32" s="45"/>
      <c r="E32" s="284"/>
      <c r="F32" s="45"/>
    </row>
    <row r="33" spans="1:6">
      <c r="A33" s="48"/>
      <c r="B33" s="38" t="s">
        <v>356</v>
      </c>
      <c r="C33" s="38" t="s">
        <v>6</v>
      </c>
      <c r="D33" s="45">
        <v>11</v>
      </c>
      <c r="E33" s="284"/>
      <c r="F33" s="45">
        <f>D33*E33</f>
        <v>0</v>
      </c>
    </row>
    <row r="34" spans="1:6">
      <c r="A34" s="40"/>
      <c r="B34" s="39"/>
      <c r="E34" s="51"/>
    </row>
    <row r="35" spans="1:6">
      <c r="A35" s="48"/>
      <c r="B35" s="38" t="s">
        <v>8</v>
      </c>
      <c r="C35" s="38"/>
      <c r="D35" s="45"/>
      <c r="E35" s="284"/>
      <c r="F35" s="45"/>
    </row>
    <row r="36" spans="1:6" ht="101.35">
      <c r="A36" s="269" t="s">
        <v>90</v>
      </c>
      <c r="B36" s="329" t="s">
        <v>1647</v>
      </c>
      <c r="C36" s="53"/>
      <c r="D36" s="54"/>
      <c r="E36" s="284"/>
      <c r="F36" s="54"/>
    </row>
    <row r="37" spans="1:6">
      <c r="A37" s="48"/>
      <c r="B37" s="53" t="s">
        <v>1652</v>
      </c>
      <c r="C37" s="53"/>
      <c r="D37" s="54"/>
      <c r="E37" s="284"/>
      <c r="F37" s="54"/>
    </row>
    <row r="38" spans="1:6" ht="50.7">
      <c r="A38" s="48"/>
      <c r="B38" s="330" t="s">
        <v>1646</v>
      </c>
      <c r="C38" s="53" t="s">
        <v>865</v>
      </c>
      <c r="D38" s="54"/>
      <c r="E38" s="284"/>
      <c r="F38" s="54">
        <v>4300</v>
      </c>
    </row>
    <row r="39" spans="1:6">
      <c r="A39" s="48"/>
      <c r="B39" s="38"/>
      <c r="C39" s="38"/>
      <c r="D39" s="45"/>
      <c r="E39" s="284"/>
      <c r="F39" s="45"/>
    </row>
    <row r="40" spans="1:6" ht="13" thickBot="1">
      <c r="A40" s="40"/>
      <c r="B40" s="39"/>
      <c r="E40" s="51"/>
    </row>
    <row r="41" spans="1:6" ht="13" thickBot="1">
      <c r="A41" s="40"/>
      <c r="B41" s="43" t="s">
        <v>4</v>
      </c>
      <c r="C41" s="41"/>
      <c r="D41" s="42"/>
      <c r="E41" s="286"/>
      <c r="F41" s="44">
        <f>SUM(F6:F40)</f>
        <v>4300</v>
      </c>
    </row>
    <row r="42" spans="1:6">
      <c r="A42" s="40"/>
      <c r="B42" s="38"/>
      <c r="E42" s="51"/>
      <c r="F42" s="45"/>
    </row>
    <row r="43" spans="1:6">
      <c r="A43" s="40" t="s">
        <v>92</v>
      </c>
      <c r="B43" s="39" t="s">
        <v>9</v>
      </c>
      <c r="E43" s="51"/>
      <c r="F43" s="45"/>
    </row>
    <row r="44" spans="1:6">
      <c r="A44" s="40"/>
      <c r="B44" s="39"/>
      <c r="E44" s="51"/>
      <c r="F44" s="45"/>
    </row>
    <row r="45" spans="1:6">
      <c r="A45" s="48"/>
      <c r="B45" s="38" t="s">
        <v>52</v>
      </c>
      <c r="C45" s="38"/>
      <c r="D45" s="45"/>
      <c r="E45" s="284"/>
      <c r="F45" s="45"/>
    </row>
    <row r="46" spans="1:6">
      <c r="A46" s="48" t="s">
        <v>93</v>
      </c>
      <c r="B46" s="38" t="s">
        <v>53</v>
      </c>
      <c r="C46" s="38"/>
      <c r="D46" s="45"/>
      <c r="E46" s="284"/>
      <c r="F46" s="45"/>
    </row>
    <row r="47" spans="1:6">
      <c r="A47" s="48"/>
      <c r="B47" s="38" t="s">
        <v>54</v>
      </c>
      <c r="C47" s="38" t="s">
        <v>11</v>
      </c>
      <c r="D47" s="45">
        <v>270</v>
      </c>
      <c r="E47" s="284"/>
      <c r="F47" s="45">
        <f>D47*E47</f>
        <v>0</v>
      </c>
    </row>
    <row r="48" spans="1:6">
      <c r="A48" s="48"/>
      <c r="B48" s="38"/>
      <c r="C48" s="38"/>
      <c r="D48" s="45"/>
      <c r="E48" s="284"/>
      <c r="F48" s="45"/>
    </row>
    <row r="49" spans="1:6">
      <c r="A49" s="48"/>
      <c r="B49" s="38" t="s">
        <v>28</v>
      </c>
      <c r="C49" s="38"/>
      <c r="D49" s="45"/>
      <c r="E49" s="284"/>
      <c r="F49" s="45"/>
    </row>
    <row r="50" spans="1:6">
      <c r="A50" s="48" t="s">
        <v>42</v>
      </c>
      <c r="B50" s="38" t="s">
        <v>29</v>
      </c>
      <c r="C50" s="38"/>
      <c r="D50" s="45"/>
      <c r="E50" s="284"/>
      <c r="F50" s="45"/>
    </row>
    <row r="51" spans="1:6">
      <c r="A51" s="48"/>
      <c r="B51" s="38" t="s">
        <v>30</v>
      </c>
      <c r="C51" s="38" t="s">
        <v>11</v>
      </c>
      <c r="D51" s="45">
        <v>330</v>
      </c>
      <c r="E51" s="284"/>
      <c r="F51" s="45">
        <f>D51*E51</f>
        <v>0</v>
      </c>
    </row>
    <row r="52" spans="1:6">
      <c r="A52" s="48"/>
      <c r="B52" s="38"/>
      <c r="C52" s="38"/>
      <c r="D52" s="45"/>
      <c r="E52" s="284"/>
      <c r="F52" s="45"/>
    </row>
    <row r="53" spans="1:6">
      <c r="A53" s="48"/>
      <c r="B53" s="38" t="s">
        <v>135</v>
      </c>
      <c r="C53" s="38"/>
      <c r="D53" s="45"/>
      <c r="E53" s="284"/>
      <c r="F53" s="45"/>
    </row>
    <row r="54" spans="1:6">
      <c r="A54" s="48" t="s">
        <v>43</v>
      </c>
      <c r="B54" s="38" t="s">
        <v>136</v>
      </c>
      <c r="C54" s="38"/>
      <c r="D54" s="45"/>
      <c r="E54" s="284"/>
      <c r="F54" s="45"/>
    </row>
    <row r="55" spans="1:6">
      <c r="A55" s="48"/>
      <c r="B55" s="38" t="s">
        <v>137</v>
      </c>
      <c r="C55" s="38"/>
      <c r="D55" s="45"/>
      <c r="E55" s="284"/>
      <c r="F55" s="45"/>
    </row>
    <row r="56" spans="1:6">
      <c r="A56" s="48"/>
      <c r="B56" s="38" t="s">
        <v>138</v>
      </c>
      <c r="C56" s="38"/>
      <c r="D56" s="45"/>
      <c r="E56" s="284"/>
      <c r="F56" s="45"/>
    </row>
    <row r="57" spans="1:6">
      <c r="A57" s="48"/>
      <c r="B57" s="38" t="s">
        <v>139</v>
      </c>
      <c r="C57" s="38" t="s">
        <v>11</v>
      </c>
      <c r="D57" s="45">
        <v>20</v>
      </c>
      <c r="E57" s="284"/>
      <c r="F57" s="45">
        <f>D57*E57</f>
        <v>0</v>
      </c>
    </row>
    <row r="58" spans="1:6">
      <c r="A58" s="48"/>
      <c r="B58" s="38"/>
      <c r="C58" s="38"/>
      <c r="D58" s="45"/>
      <c r="E58" s="284"/>
      <c r="F58" s="45"/>
    </row>
    <row r="59" spans="1:6">
      <c r="A59" s="48"/>
      <c r="B59" s="38" t="s">
        <v>140</v>
      </c>
      <c r="C59" s="38"/>
      <c r="D59" s="45"/>
      <c r="E59" s="284"/>
      <c r="F59" s="45"/>
    </row>
    <row r="60" spans="1:6">
      <c r="A60" s="48" t="s">
        <v>44</v>
      </c>
      <c r="B60" s="38" t="s">
        <v>141</v>
      </c>
      <c r="C60" s="38"/>
      <c r="D60" s="45"/>
      <c r="E60" s="284"/>
      <c r="F60" s="45"/>
    </row>
    <row r="61" spans="1:6">
      <c r="A61" s="48"/>
      <c r="B61" s="38" t="s">
        <v>142</v>
      </c>
      <c r="C61" s="38" t="s">
        <v>7</v>
      </c>
      <c r="D61" s="45">
        <v>635</v>
      </c>
      <c r="E61" s="284"/>
      <c r="F61" s="45">
        <f>D61*E61</f>
        <v>0</v>
      </c>
    </row>
    <row r="62" spans="1:6">
      <c r="A62" s="48"/>
      <c r="B62" s="38"/>
      <c r="C62" s="38"/>
      <c r="D62" s="45"/>
      <c r="E62" s="284"/>
      <c r="F62" s="45"/>
    </row>
    <row r="63" spans="1:6">
      <c r="A63" s="48"/>
      <c r="B63" s="38" t="s">
        <v>143</v>
      </c>
      <c r="C63" s="38"/>
      <c r="D63" s="45"/>
      <c r="E63" s="284"/>
      <c r="F63" s="45"/>
    </row>
    <row r="64" spans="1:6">
      <c r="A64" s="48" t="s">
        <v>94</v>
      </c>
      <c r="B64" s="38" t="s">
        <v>144</v>
      </c>
      <c r="C64" s="38"/>
      <c r="D64" s="45"/>
      <c r="E64" s="284"/>
      <c r="F64" s="45"/>
    </row>
    <row r="65" spans="1:6">
      <c r="A65" s="48"/>
      <c r="B65" s="38" t="s">
        <v>145</v>
      </c>
      <c r="C65" s="38"/>
      <c r="D65" s="45"/>
      <c r="E65" s="284"/>
      <c r="F65" s="45"/>
    </row>
    <row r="66" spans="1:6">
      <c r="A66" s="48"/>
      <c r="B66" s="38" t="s">
        <v>146</v>
      </c>
      <c r="C66" s="38" t="s">
        <v>7</v>
      </c>
      <c r="D66" s="45">
        <v>950</v>
      </c>
      <c r="E66" s="284"/>
      <c r="F66" s="45">
        <f>D66*E66</f>
        <v>0</v>
      </c>
    </row>
    <row r="67" spans="1:6">
      <c r="A67" s="48"/>
      <c r="B67" s="38"/>
      <c r="C67" s="38"/>
      <c r="D67" s="45"/>
      <c r="E67" s="284"/>
      <c r="F67" s="45"/>
    </row>
    <row r="68" spans="1:6">
      <c r="A68" s="48"/>
      <c r="B68" s="38" t="s">
        <v>147</v>
      </c>
      <c r="C68" s="38"/>
      <c r="D68" s="45"/>
      <c r="E68" s="284"/>
      <c r="F68" s="45"/>
    </row>
    <row r="69" spans="1:6">
      <c r="A69" s="48" t="s">
        <v>95</v>
      </c>
      <c r="B69" s="38" t="s">
        <v>148</v>
      </c>
      <c r="C69" s="38"/>
      <c r="D69" s="45"/>
      <c r="E69" s="284"/>
      <c r="F69" s="45"/>
    </row>
    <row r="70" spans="1:6">
      <c r="A70" s="48"/>
      <c r="B70" s="38" t="s">
        <v>149</v>
      </c>
      <c r="C70" s="38" t="s">
        <v>11</v>
      </c>
      <c r="D70" s="45">
        <v>3730</v>
      </c>
      <c r="E70" s="284"/>
      <c r="F70" s="45">
        <f>D70*E70</f>
        <v>0</v>
      </c>
    </row>
    <row r="71" spans="1:6">
      <c r="A71" s="48"/>
      <c r="B71" s="38"/>
      <c r="C71" s="38"/>
      <c r="D71" s="45"/>
      <c r="E71" s="284"/>
      <c r="F71" s="45"/>
    </row>
    <row r="72" spans="1:6">
      <c r="A72" s="48"/>
      <c r="B72" s="38" t="s">
        <v>112</v>
      </c>
      <c r="C72" s="38"/>
      <c r="D72" s="45"/>
      <c r="E72" s="284"/>
      <c r="F72" s="45"/>
    </row>
    <row r="73" spans="1:6">
      <c r="A73" s="48" t="s">
        <v>45</v>
      </c>
      <c r="B73" s="38" t="s">
        <v>150</v>
      </c>
      <c r="C73" s="38"/>
      <c r="D73" s="45"/>
      <c r="E73" s="284"/>
      <c r="F73" s="45"/>
    </row>
    <row r="74" spans="1:6">
      <c r="A74" s="48"/>
      <c r="B74" s="38" t="s">
        <v>151</v>
      </c>
      <c r="C74" s="38"/>
      <c r="D74" s="45"/>
      <c r="E74" s="284"/>
      <c r="F74" s="45"/>
    </row>
    <row r="75" spans="1:6">
      <c r="A75" s="48"/>
      <c r="B75" s="38" t="s">
        <v>152</v>
      </c>
      <c r="C75" s="38" t="s">
        <v>7</v>
      </c>
      <c r="D75" s="45">
        <v>950</v>
      </c>
      <c r="E75" s="284"/>
      <c r="F75" s="45">
        <f>D75*E75</f>
        <v>0</v>
      </c>
    </row>
    <row r="76" spans="1:6">
      <c r="A76" s="48"/>
      <c r="B76" s="38"/>
      <c r="C76" s="38"/>
      <c r="D76" s="45"/>
      <c r="E76" s="284"/>
      <c r="F76" s="45"/>
    </row>
    <row r="77" spans="1:6">
      <c r="A77" s="48"/>
      <c r="B77" s="38" t="s">
        <v>153</v>
      </c>
      <c r="C77" s="38"/>
      <c r="D77" s="45"/>
      <c r="E77" s="284"/>
      <c r="F77" s="45"/>
    </row>
    <row r="78" spans="1:6">
      <c r="A78" s="48" t="s">
        <v>68</v>
      </c>
      <c r="B78" s="38" t="s">
        <v>154</v>
      </c>
      <c r="C78" s="38" t="s">
        <v>11</v>
      </c>
      <c r="D78" s="45">
        <v>15</v>
      </c>
      <c r="E78" s="284"/>
      <c r="F78" s="45">
        <f>D78*E78</f>
        <v>0</v>
      </c>
    </row>
    <row r="79" spans="1:6">
      <c r="A79" s="48"/>
      <c r="B79" s="38"/>
      <c r="C79" s="38"/>
      <c r="D79" s="45"/>
      <c r="E79" s="284"/>
      <c r="F79" s="45"/>
    </row>
    <row r="80" spans="1:6">
      <c r="A80" s="48"/>
      <c r="B80" s="38" t="s">
        <v>155</v>
      </c>
      <c r="C80" s="38"/>
      <c r="D80" s="45"/>
      <c r="E80" s="284"/>
      <c r="F80" s="45"/>
    </row>
    <row r="81" spans="1:6">
      <c r="A81" s="48" t="s">
        <v>96</v>
      </c>
      <c r="B81" s="38" t="s">
        <v>156</v>
      </c>
      <c r="C81" s="38"/>
      <c r="D81" s="45"/>
      <c r="E81" s="284"/>
      <c r="F81" s="45"/>
    </row>
    <row r="82" spans="1:6">
      <c r="A82" s="48"/>
      <c r="B82" s="38" t="s">
        <v>157</v>
      </c>
      <c r="C82" s="38" t="s">
        <v>7</v>
      </c>
      <c r="D82" s="45">
        <v>950</v>
      </c>
      <c r="E82" s="284"/>
      <c r="F82" s="45">
        <f>D82*E82</f>
        <v>0</v>
      </c>
    </row>
    <row r="83" spans="1:6">
      <c r="A83" s="48"/>
      <c r="B83" s="38"/>
      <c r="C83" s="38"/>
      <c r="D83" s="45"/>
      <c r="E83" s="284"/>
      <c r="F83" s="45"/>
    </row>
    <row r="84" spans="1:6">
      <c r="A84" s="48"/>
      <c r="B84" s="38" t="s">
        <v>55</v>
      </c>
      <c r="C84" s="38"/>
      <c r="D84" s="45"/>
      <c r="E84" s="284"/>
      <c r="F84" s="45"/>
    </row>
    <row r="85" spans="1:6">
      <c r="A85" s="48" t="s">
        <v>158</v>
      </c>
      <c r="B85" s="38" t="s">
        <v>56</v>
      </c>
      <c r="C85" s="38"/>
      <c r="D85" s="45"/>
      <c r="E85" s="284"/>
      <c r="F85" s="45"/>
    </row>
    <row r="86" spans="1:6">
      <c r="A86" s="48"/>
      <c r="B86" s="38" t="s">
        <v>57</v>
      </c>
      <c r="C86" s="38" t="s">
        <v>7</v>
      </c>
      <c r="D86" s="45">
        <v>495</v>
      </c>
      <c r="E86" s="284"/>
      <c r="F86" s="45">
        <f>D86*E86</f>
        <v>0</v>
      </c>
    </row>
    <row r="87" spans="1:6">
      <c r="A87" s="48"/>
      <c r="B87" s="38"/>
      <c r="C87" s="38"/>
      <c r="D87" s="45"/>
      <c r="E87" s="284"/>
      <c r="F87" s="45"/>
    </row>
    <row r="88" spans="1:6">
      <c r="A88" s="48"/>
      <c r="B88" s="38" t="s">
        <v>58</v>
      </c>
      <c r="C88" s="38"/>
      <c r="D88" s="45"/>
      <c r="E88" s="284"/>
      <c r="F88" s="45"/>
    </row>
    <row r="89" spans="1:6">
      <c r="A89" s="48" t="s">
        <v>159</v>
      </c>
      <c r="B89" s="38" t="s">
        <v>59</v>
      </c>
      <c r="C89" s="38" t="s">
        <v>7</v>
      </c>
      <c r="D89" s="45">
        <v>495</v>
      </c>
      <c r="E89" s="284"/>
      <c r="F89" s="45">
        <f>D89*E89</f>
        <v>0</v>
      </c>
    </row>
    <row r="90" spans="1:6">
      <c r="A90" s="48"/>
      <c r="B90" s="38"/>
      <c r="C90" s="38"/>
      <c r="D90" s="45"/>
      <c r="E90" s="284"/>
      <c r="F90" s="45"/>
    </row>
    <row r="91" spans="1:6">
      <c r="A91" s="48"/>
      <c r="B91" s="38" t="s">
        <v>60</v>
      </c>
      <c r="C91" s="38"/>
      <c r="D91" s="45"/>
      <c r="E91" s="284"/>
      <c r="F91" s="45"/>
    </row>
    <row r="92" spans="1:6">
      <c r="A92" s="48" t="s">
        <v>160</v>
      </c>
      <c r="B92" s="53" t="s">
        <v>1649</v>
      </c>
      <c r="C92" s="53" t="s">
        <v>12</v>
      </c>
      <c r="D92" s="45">
        <v>125</v>
      </c>
      <c r="E92" s="284"/>
      <c r="F92" s="45">
        <f>D92*E92</f>
        <v>0</v>
      </c>
    </row>
    <row r="93" spans="1:6">
      <c r="A93" s="48"/>
      <c r="B93" s="53"/>
      <c r="C93" s="53"/>
      <c r="D93" s="45"/>
      <c r="E93" s="284"/>
      <c r="F93" s="45"/>
    </row>
    <row r="94" spans="1:6">
      <c r="A94" s="48"/>
      <c r="B94" s="53" t="s">
        <v>13</v>
      </c>
      <c r="C94" s="53"/>
      <c r="D94" s="45"/>
      <c r="E94" s="284"/>
      <c r="F94" s="45"/>
    </row>
    <row r="95" spans="1:6" ht="25.35">
      <c r="A95" s="48" t="s">
        <v>161</v>
      </c>
      <c r="B95" s="329" t="s">
        <v>1650</v>
      </c>
      <c r="C95" s="53" t="s">
        <v>12</v>
      </c>
      <c r="D95" s="45">
        <v>935</v>
      </c>
      <c r="E95" s="284"/>
      <c r="F95" s="45">
        <f>D95*E95</f>
        <v>0</v>
      </c>
    </row>
    <row r="96" spans="1:6">
      <c r="A96" s="48"/>
      <c r="B96" s="38"/>
      <c r="C96" s="38"/>
      <c r="D96" s="45"/>
      <c r="E96" s="284"/>
      <c r="F96" s="45"/>
    </row>
    <row r="97" spans="1:6">
      <c r="A97" s="48"/>
      <c r="B97" s="38" t="s">
        <v>61</v>
      </c>
      <c r="C97" s="38"/>
      <c r="D97" s="45"/>
      <c r="E97" s="284"/>
      <c r="F97" s="45"/>
    </row>
    <row r="98" spans="1:6">
      <c r="A98" s="48" t="s">
        <v>162</v>
      </c>
      <c r="B98" s="38" t="s">
        <v>62</v>
      </c>
      <c r="C98" s="38"/>
      <c r="D98" s="45"/>
      <c r="E98" s="284"/>
      <c r="F98" s="45"/>
    </row>
    <row r="99" spans="1:6">
      <c r="A99" s="48"/>
      <c r="B99" s="38" t="s">
        <v>63</v>
      </c>
      <c r="C99" s="38" t="s">
        <v>11</v>
      </c>
      <c r="D99" s="45">
        <v>195</v>
      </c>
      <c r="E99" s="284"/>
      <c r="F99" s="45">
        <f>D99*E99</f>
        <v>0</v>
      </c>
    </row>
    <row r="100" spans="1:6">
      <c r="A100" s="48"/>
      <c r="B100" s="38"/>
      <c r="C100" s="38"/>
      <c r="D100" s="45"/>
      <c r="E100" s="284"/>
      <c r="F100" s="45"/>
    </row>
    <row r="101" spans="1:6">
      <c r="A101" s="48"/>
      <c r="B101" s="38" t="s">
        <v>39</v>
      </c>
      <c r="C101" s="38"/>
      <c r="D101" s="45"/>
      <c r="E101" s="284"/>
      <c r="F101" s="45"/>
    </row>
    <row r="102" spans="1:6">
      <c r="A102" s="48" t="s">
        <v>163</v>
      </c>
      <c r="B102" s="38" t="s">
        <v>40</v>
      </c>
      <c r="C102" s="38"/>
      <c r="D102" s="45"/>
      <c r="E102" s="284"/>
      <c r="F102" s="45"/>
    </row>
    <row r="103" spans="1:6">
      <c r="A103" s="48"/>
      <c r="B103" s="38" t="s">
        <v>41</v>
      </c>
      <c r="C103" s="38" t="s">
        <v>11</v>
      </c>
      <c r="D103" s="45">
        <v>335</v>
      </c>
      <c r="E103" s="284"/>
      <c r="F103" s="45">
        <f>D103*E103</f>
        <v>0</v>
      </c>
    </row>
    <row r="104" spans="1:6" ht="13" thickBot="1">
      <c r="A104" s="40"/>
      <c r="B104" s="39"/>
      <c r="E104" s="51"/>
      <c r="F104" s="45"/>
    </row>
    <row r="105" spans="1:6" ht="13" thickBot="1">
      <c r="A105" s="40"/>
      <c r="B105" s="43" t="s">
        <v>10</v>
      </c>
      <c r="C105" s="41"/>
      <c r="D105" s="42"/>
      <c r="E105" s="286"/>
      <c r="F105" s="44">
        <f>SUM(F43:F104)</f>
        <v>0</v>
      </c>
    </row>
    <row r="106" spans="1:6">
      <c r="A106" s="40"/>
      <c r="B106" s="38"/>
      <c r="E106" s="51"/>
      <c r="F106" s="45"/>
    </row>
    <row r="107" spans="1:6">
      <c r="A107" s="40" t="s">
        <v>97</v>
      </c>
      <c r="B107" s="39" t="s">
        <v>14</v>
      </c>
      <c r="E107" s="51"/>
      <c r="F107" s="45"/>
    </row>
    <row r="108" spans="1:6">
      <c r="A108" s="48"/>
      <c r="B108" s="38"/>
      <c r="C108" s="38"/>
      <c r="D108" s="45"/>
      <c r="E108" s="284"/>
      <c r="F108" s="45"/>
    </row>
    <row r="109" spans="1:6">
      <c r="A109" s="48"/>
      <c r="B109" s="38" t="s">
        <v>164</v>
      </c>
      <c r="C109" s="38"/>
      <c r="D109" s="45"/>
      <c r="E109" s="284"/>
      <c r="F109" s="45"/>
    </row>
    <row r="110" spans="1:6">
      <c r="A110" s="48" t="s">
        <v>98</v>
      </c>
      <c r="B110" s="38" t="s">
        <v>165</v>
      </c>
      <c r="C110" s="38"/>
      <c r="D110" s="45"/>
      <c r="E110" s="284"/>
      <c r="F110" s="45"/>
    </row>
    <row r="111" spans="1:6">
      <c r="A111" s="48"/>
      <c r="B111" s="38" t="s">
        <v>166</v>
      </c>
      <c r="C111" s="38"/>
      <c r="D111" s="45"/>
      <c r="E111" s="284"/>
      <c r="F111" s="45"/>
    </row>
    <row r="112" spans="1:6">
      <c r="A112" s="48"/>
      <c r="B112" s="38" t="s">
        <v>167</v>
      </c>
      <c r="C112" s="38" t="s">
        <v>11</v>
      </c>
      <c r="D112" s="45">
        <v>350</v>
      </c>
      <c r="E112" s="284"/>
      <c r="F112" s="45">
        <f>D112*E112</f>
        <v>0</v>
      </c>
    </row>
    <row r="113" spans="1:6">
      <c r="A113" s="48"/>
      <c r="B113" s="38"/>
      <c r="C113" s="38"/>
      <c r="D113" s="45"/>
      <c r="E113" s="284"/>
      <c r="F113" s="45"/>
    </row>
    <row r="114" spans="1:6">
      <c r="A114" s="48"/>
      <c r="B114" s="38" t="s">
        <v>168</v>
      </c>
      <c r="C114" s="38"/>
      <c r="D114" s="45"/>
      <c r="E114" s="284"/>
      <c r="F114" s="45"/>
    </row>
    <row r="115" spans="1:6">
      <c r="A115" s="48" t="s">
        <v>27</v>
      </c>
      <c r="B115" s="38" t="s">
        <v>169</v>
      </c>
      <c r="C115" s="38"/>
      <c r="D115" s="45"/>
      <c r="E115" s="284"/>
      <c r="F115" s="45"/>
    </row>
    <row r="116" spans="1:6">
      <c r="A116" s="48"/>
      <c r="B116" s="38" t="s">
        <v>170</v>
      </c>
      <c r="C116" s="38"/>
      <c r="D116" s="45"/>
      <c r="E116" s="284"/>
      <c r="F116" s="45"/>
    </row>
    <row r="117" spans="1:6">
      <c r="A117" s="48"/>
      <c r="B117" s="38" t="s">
        <v>171</v>
      </c>
      <c r="C117" s="38"/>
      <c r="D117" s="45"/>
      <c r="E117" s="284"/>
      <c r="F117" s="45"/>
    </row>
    <row r="118" spans="1:6">
      <c r="A118" s="48"/>
      <c r="B118" s="38" t="s">
        <v>172</v>
      </c>
      <c r="C118" s="38" t="s">
        <v>7</v>
      </c>
      <c r="D118" s="45">
        <v>530</v>
      </c>
      <c r="E118" s="284"/>
      <c r="F118" s="45">
        <f>D118*E118</f>
        <v>0</v>
      </c>
    </row>
    <row r="119" spans="1:6">
      <c r="A119" s="48"/>
      <c r="B119" s="38"/>
      <c r="C119" s="38"/>
      <c r="D119" s="45"/>
      <c r="E119" s="284"/>
      <c r="F119" s="45"/>
    </row>
    <row r="120" spans="1:6">
      <c r="A120" s="48"/>
      <c r="B120" s="38" t="s">
        <v>177</v>
      </c>
      <c r="C120" s="38"/>
      <c r="D120" s="45"/>
      <c r="E120" s="284"/>
      <c r="F120" s="45"/>
    </row>
    <row r="121" spans="1:6">
      <c r="A121" s="48" t="s">
        <v>174</v>
      </c>
      <c r="B121" s="38" t="s">
        <v>179</v>
      </c>
      <c r="C121" s="38"/>
      <c r="D121" s="45"/>
      <c r="E121" s="284"/>
      <c r="F121" s="45"/>
    </row>
    <row r="122" spans="1:6">
      <c r="A122" s="48"/>
      <c r="B122" s="38" t="s">
        <v>180</v>
      </c>
      <c r="C122" s="38"/>
      <c r="D122" s="45"/>
      <c r="E122" s="284"/>
      <c r="F122" s="45"/>
    </row>
    <row r="123" spans="1:6">
      <c r="A123" s="48"/>
      <c r="B123" s="38" t="s">
        <v>181</v>
      </c>
      <c r="C123" s="38"/>
      <c r="D123" s="45"/>
      <c r="E123" s="284"/>
      <c r="F123" s="45"/>
    </row>
    <row r="124" spans="1:6">
      <c r="A124" s="48"/>
      <c r="B124" s="38" t="s">
        <v>182</v>
      </c>
      <c r="C124" s="38"/>
      <c r="D124" s="45"/>
      <c r="E124" s="284"/>
      <c r="F124" s="45"/>
    </row>
    <row r="125" spans="1:6">
      <c r="A125" s="48"/>
      <c r="B125" s="38" t="s">
        <v>183</v>
      </c>
      <c r="C125" s="38" t="s">
        <v>7</v>
      </c>
      <c r="D125" s="45">
        <v>530</v>
      </c>
      <c r="E125" s="284"/>
      <c r="F125" s="45">
        <f>D125*E125</f>
        <v>0</v>
      </c>
    </row>
    <row r="126" spans="1:6">
      <c r="A126" s="48"/>
      <c r="B126" s="38"/>
      <c r="C126" s="38"/>
      <c r="D126" s="45"/>
      <c r="E126" s="284"/>
      <c r="F126" s="45"/>
    </row>
    <row r="127" spans="1:6">
      <c r="A127" s="48"/>
      <c r="B127" s="38" t="s">
        <v>112</v>
      </c>
      <c r="C127" s="38"/>
      <c r="D127" s="45"/>
      <c r="E127" s="284"/>
      <c r="F127" s="45"/>
    </row>
    <row r="128" spans="1:6">
      <c r="A128" s="48" t="s">
        <v>178</v>
      </c>
      <c r="B128" s="38" t="s">
        <v>185</v>
      </c>
      <c r="C128" s="38"/>
      <c r="D128" s="45"/>
      <c r="E128" s="284"/>
      <c r="F128" s="45"/>
    </row>
    <row r="129" spans="1:6">
      <c r="A129" s="48"/>
      <c r="B129" s="38" t="s">
        <v>186</v>
      </c>
      <c r="C129" s="38"/>
      <c r="D129" s="45"/>
      <c r="E129" s="284"/>
      <c r="F129" s="45"/>
    </row>
    <row r="130" spans="1:6">
      <c r="A130" s="48"/>
      <c r="B130" s="38" t="s">
        <v>187</v>
      </c>
      <c r="C130" s="38"/>
      <c r="D130" s="45"/>
      <c r="E130" s="284"/>
      <c r="F130" s="45"/>
    </row>
    <row r="131" spans="1:6">
      <c r="A131" s="48"/>
      <c r="B131" s="38" t="s">
        <v>188</v>
      </c>
      <c r="C131" s="38" t="s">
        <v>7</v>
      </c>
      <c r="D131" s="45">
        <v>265</v>
      </c>
      <c r="E131" s="284"/>
      <c r="F131" s="45">
        <f>D131*E131</f>
        <v>0</v>
      </c>
    </row>
    <row r="132" spans="1:6">
      <c r="A132" s="48"/>
      <c r="B132" s="38"/>
      <c r="C132" s="38"/>
      <c r="D132" s="45"/>
      <c r="E132" s="284"/>
      <c r="F132" s="45"/>
    </row>
    <row r="133" spans="1:6">
      <c r="A133" s="48"/>
      <c r="B133" s="38" t="s">
        <v>189</v>
      </c>
      <c r="C133" s="38"/>
      <c r="D133" s="45"/>
      <c r="E133" s="284"/>
      <c r="F133" s="45"/>
    </row>
    <row r="134" spans="1:6">
      <c r="A134" s="48" t="s">
        <v>184</v>
      </c>
      <c r="B134" s="38" t="s">
        <v>191</v>
      </c>
      <c r="C134" s="38"/>
      <c r="D134" s="45"/>
      <c r="E134" s="284"/>
      <c r="F134" s="45"/>
    </row>
    <row r="135" spans="1:6">
      <c r="A135" s="48"/>
      <c r="B135" s="38" t="s">
        <v>192</v>
      </c>
      <c r="C135" s="38"/>
      <c r="D135" s="45"/>
      <c r="E135" s="284"/>
      <c r="F135" s="45"/>
    </row>
    <row r="136" spans="1:6">
      <c r="A136" s="48"/>
      <c r="B136" s="38" t="s">
        <v>193</v>
      </c>
      <c r="C136" s="38" t="s">
        <v>134</v>
      </c>
      <c r="D136" s="45">
        <v>185</v>
      </c>
      <c r="E136" s="284"/>
      <c r="F136" s="45">
        <f>D136*E136</f>
        <v>0</v>
      </c>
    </row>
    <row r="137" spans="1:6">
      <c r="A137" s="48"/>
      <c r="B137" s="38"/>
      <c r="C137" s="38"/>
      <c r="D137" s="45"/>
      <c r="E137" s="284"/>
      <c r="F137" s="45"/>
    </row>
    <row r="138" spans="1:6">
      <c r="A138" s="48"/>
      <c r="B138" s="38" t="s">
        <v>194</v>
      </c>
      <c r="C138" s="38"/>
      <c r="D138" s="45"/>
      <c r="E138" s="284"/>
      <c r="F138" s="45"/>
    </row>
    <row r="139" spans="1:6">
      <c r="A139" s="48" t="s">
        <v>190</v>
      </c>
      <c r="B139" s="38" t="s">
        <v>191</v>
      </c>
      <c r="C139" s="38"/>
      <c r="D139" s="45"/>
      <c r="E139" s="284"/>
      <c r="F139" s="45"/>
    </row>
    <row r="140" spans="1:6">
      <c r="A140" s="48"/>
      <c r="B140" s="38" t="s">
        <v>196</v>
      </c>
      <c r="C140" s="38"/>
      <c r="D140" s="45"/>
      <c r="E140" s="284"/>
      <c r="F140" s="45"/>
    </row>
    <row r="141" spans="1:6">
      <c r="A141" s="48"/>
      <c r="B141" s="38" t="s">
        <v>197</v>
      </c>
      <c r="C141" s="38" t="s">
        <v>134</v>
      </c>
      <c r="D141" s="45">
        <v>105</v>
      </c>
      <c r="E141" s="284"/>
      <c r="F141" s="45">
        <f>D141*E141</f>
        <v>0</v>
      </c>
    </row>
    <row r="142" spans="1:6">
      <c r="A142" s="48"/>
      <c r="B142" s="38"/>
      <c r="C142" s="38"/>
      <c r="D142" s="45"/>
      <c r="E142" s="284"/>
      <c r="F142" s="45"/>
    </row>
    <row r="143" spans="1:6">
      <c r="A143" s="48"/>
      <c r="B143" s="38" t="s">
        <v>198</v>
      </c>
      <c r="C143" s="38"/>
      <c r="D143" s="45"/>
      <c r="E143" s="284"/>
      <c r="F143" s="45"/>
    </row>
    <row r="144" spans="1:6">
      <c r="A144" s="48" t="s">
        <v>195</v>
      </c>
      <c r="B144" s="38" t="s">
        <v>191</v>
      </c>
      <c r="C144" s="38"/>
      <c r="D144" s="45"/>
      <c r="E144" s="284"/>
      <c r="F144" s="45"/>
    </row>
    <row r="145" spans="1:6">
      <c r="A145" s="48"/>
      <c r="B145" s="38" t="s">
        <v>196</v>
      </c>
      <c r="C145" s="38"/>
      <c r="D145" s="45"/>
      <c r="E145" s="284"/>
      <c r="F145" s="45"/>
    </row>
    <row r="146" spans="1:6">
      <c r="A146" s="48"/>
      <c r="B146" s="38" t="s">
        <v>193</v>
      </c>
      <c r="C146" s="38" t="s">
        <v>134</v>
      </c>
      <c r="D146" s="45">
        <v>20</v>
      </c>
      <c r="E146" s="284"/>
      <c r="F146" s="45">
        <f>D146*E146</f>
        <v>0</v>
      </c>
    </row>
    <row r="147" spans="1:6">
      <c r="A147" s="48"/>
      <c r="B147" s="38"/>
      <c r="C147" s="38"/>
      <c r="D147" s="45"/>
      <c r="E147" s="284"/>
      <c r="F147" s="45"/>
    </row>
    <row r="148" spans="1:6">
      <c r="A148" s="48"/>
      <c r="B148" s="38" t="s">
        <v>112</v>
      </c>
      <c r="C148" s="38"/>
      <c r="D148" s="45"/>
      <c r="E148" s="284"/>
      <c r="F148" s="45"/>
    </row>
    <row r="149" spans="1:6">
      <c r="A149" s="48" t="s">
        <v>199</v>
      </c>
      <c r="B149" s="38" t="s">
        <v>191</v>
      </c>
      <c r="C149" s="38"/>
      <c r="D149" s="45"/>
      <c r="E149" s="284"/>
      <c r="F149" s="45"/>
    </row>
    <row r="150" spans="1:6">
      <c r="A150" s="48"/>
      <c r="B150" s="38" t="s">
        <v>201</v>
      </c>
      <c r="C150" s="38"/>
      <c r="D150" s="45"/>
      <c r="E150" s="284"/>
      <c r="F150" s="45"/>
    </row>
    <row r="151" spans="1:6">
      <c r="A151" s="48"/>
      <c r="B151" s="38" t="s">
        <v>202</v>
      </c>
      <c r="C151" s="38"/>
      <c r="D151" s="45"/>
      <c r="E151" s="284"/>
      <c r="F151" s="45"/>
    </row>
    <row r="152" spans="1:6">
      <c r="A152" s="48"/>
      <c r="B152" s="38" t="s">
        <v>203</v>
      </c>
      <c r="C152" s="38"/>
      <c r="D152" s="45"/>
      <c r="E152" s="284"/>
      <c r="F152" s="45"/>
    </row>
    <row r="153" spans="1:6">
      <c r="A153" s="48"/>
      <c r="B153" s="38" t="s">
        <v>204</v>
      </c>
      <c r="C153" s="38" t="s">
        <v>6</v>
      </c>
      <c r="D153" s="45">
        <v>33</v>
      </c>
      <c r="E153" s="284"/>
      <c r="F153" s="45">
        <f>D153*E153</f>
        <v>0</v>
      </c>
    </row>
    <row r="154" spans="1:6">
      <c r="A154" s="48"/>
      <c r="B154" s="38"/>
      <c r="C154" s="38"/>
      <c r="D154" s="45"/>
      <c r="E154" s="284"/>
      <c r="F154" s="45"/>
    </row>
    <row r="155" spans="1:6">
      <c r="A155" s="48"/>
      <c r="B155" s="38" t="s">
        <v>112</v>
      </c>
      <c r="C155" s="38"/>
      <c r="D155" s="45"/>
      <c r="E155" s="284"/>
      <c r="F155" s="45"/>
    </row>
    <row r="156" spans="1:6">
      <c r="A156" s="48" t="s">
        <v>200</v>
      </c>
      <c r="B156" s="38" t="s">
        <v>191</v>
      </c>
      <c r="C156" s="38"/>
      <c r="D156" s="45"/>
      <c r="E156" s="284"/>
      <c r="F156" s="45"/>
    </row>
    <row r="157" spans="1:6">
      <c r="A157" s="48"/>
      <c r="B157" s="38" t="s">
        <v>201</v>
      </c>
      <c r="C157" s="38"/>
      <c r="D157" s="45"/>
      <c r="E157" s="284"/>
      <c r="F157" s="45"/>
    </row>
    <row r="158" spans="1:6">
      <c r="A158" s="48"/>
      <c r="B158" s="38" t="s">
        <v>202</v>
      </c>
      <c r="C158" s="38"/>
      <c r="D158" s="45"/>
      <c r="E158" s="284"/>
      <c r="F158" s="45"/>
    </row>
    <row r="159" spans="1:6">
      <c r="A159" s="48"/>
      <c r="B159" s="38" t="s">
        <v>203</v>
      </c>
      <c r="C159" s="38"/>
      <c r="D159" s="45"/>
      <c r="E159" s="284"/>
      <c r="F159" s="45"/>
    </row>
    <row r="160" spans="1:6">
      <c r="A160" s="48"/>
      <c r="B160" s="38" t="s">
        <v>204</v>
      </c>
      <c r="C160" s="38"/>
      <c r="D160" s="45"/>
      <c r="E160" s="284"/>
      <c r="F160" s="45"/>
    </row>
    <row r="161" spans="1:6">
      <c r="A161" s="48"/>
      <c r="B161" s="38" t="s">
        <v>206</v>
      </c>
      <c r="C161" s="38"/>
      <c r="D161" s="45"/>
      <c r="E161" s="284"/>
      <c r="F161" s="45"/>
    </row>
    <row r="162" spans="1:6">
      <c r="A162" s="48"/>
      <c r="B162" s="38" t="s">
        <v>207</v>
      </c>
      <c r="C162" s="38" t="s">
        <v>6</v>
      </c>
      <c r="D162" s="45">
        <v>2</v>
      </c>
      <c r="E162" s="284"/>
      <c r="F162" s="45">
        <f>D162*E162</f>
        <v>0</v>
      </c>
    </row>
    <row r="163" spans="1:6">
      <c r="A163" s="48"/>
      <c r="B163" s="38"/>
      <c r="C163" s="38"/>
      <c r="D163" s="45"/>
      <c r="E163" s="284"/>
      <c r="F163" s="45"/>
    </row>
    <row r="164" spans="1:6">
      <c r="A164" s="48"/>
      <c r="B164" s="38" t="s">
        <v>112</v>
      </c>
      <c r="C164" s="38"/>
      <c r="D164" s="45"/>
      <c r="E164" s="284"/>
      <c r="F164" s="45"/>
    </row>
    <row r="165" spans="1:6">
      <c r="A165" s="48" t="s">
        <v>205</v>
      </c>
      <c r="B165" s="38" t="s">
        <v>209</v>
      </c>
      <c r="C165" s="38"/>
      <c r="D165" s="45"/>
      <c r="E165" s="284"/>
      <c r="F165" s="45"/>
    </row>
    <row r="166" spans="1:6">
      <c r="A166" s="48"/>
      <c r="B166" s="38" t="s">
        <v>215</v>
      </c>
      <c r="C166" s="38"/>
      <c r="D166" s="45"/>
      <c r="E166" s="284"/>
      <c r="F166" s="45"/>
    </row>
    <row r="167" spans="1:6">
      <c r="A167" s="48"/>
      <c r="B167" s="38" t="s">
        <v>462</v>
      </c>
      <c r="C167" s="38"/>
      <c r="D167" s="45"/>
      <c r="E167" s="284"/>
      <c r="F167" s="45"/>
    </row>
    <row r="168" spans="1:6">
      <c r="A168" s="48"/>
      <c r="B168" s="38" t="s">
        <v>211</v>
      </c>
      <c r="C168" s="38"/>
      <c r="D168" s="45"/>
      <c r="E168" s="284"/>
      <c r="F168" s="45"/>
    </row>
    <row r="169" spans="1:6">
      <c r="A169" s="48"/>
      <c r="B169" s="38" t="s">
        <v>212</v>
      </c>
      <c r="C169" s="38"/>
      <c r="D169" s="45"/>
      <c r="E169" s="284"/>
      <c r="F169" s="45"/>
    </row>
    <row r="170" spans="1:6">
      <c r="A170" s="48"/>
      <c r="B170" s="38" t="s">
        <v>213</v>
      </c>
      <c r="C170" s="38" t="s">
        <v>6</v>
      </c>
      <c r="D170" s="45">
        <v>1</v>
      </c>
      <c r="E170" s="284"/>
      <c r="F170" s="45">
        <f>D170*E170</f>
        <v>0</v>
      </c>
    </row>
    <row r="171" spans="1:6">
      <c r="A171" s="48"/>
      <c r="B171" s="38"/>
      <c r="C171" s="38"/>
      <c r="D171" s="45"/>
      <c r="E171" s="284"/>
      <c r="F171" s="45"/>
    </row>
    <row r="172" spans="1:6">
      <c r="A172" s="48"/>
      <c r="B172" s="38" t="s">
        <v>112</v>
      </c>
      <c r="C172" s="38"/>
      <c r="D172" s="45"/>
      <c r="E172" s="284"/>
      <c r="F172" s="45"/>
    </row>
    <row r="173" spans="1:6">
      <c r="A173" s="48" t="s">
        <v>208</v>
      </c>
      <c r="B173" s="38" t="s">
        <v>209</v>
      </c>
      <c r="C173" s="38"/>
      <c r="D173" s="45"/>
      <c r="E173" s="284"/>
      <c r="F173" s="45"/>
    </row>
    <row r="174" spans="1:6">
      <c r="A174" s="48"/>
      <c r="B174" s="38" t="s">
        <v>215</v>
      </c>
      <c r="C174" s="38"/>
      <c r="D174" s="45"/>
      <c r="E174" s="284"/>
      <c r="F174" s="45"/>
    </row>
    <row r="175" spans="1:6">
      <c r="A175" s="48"/>
      <c r="B175" s="38" t="s">
        <v>216</v>
      </c>
      <c r="C175" s="38"/>
      <c r="D175" s="45"/>
      <c r="E175" s="284"/>
      <c r="F175" s="45"/>
    </row>
    <row r="176" spans="1:6">
      <c r="A176" s="48"/>
      <c r="B176" s="38" t="s">
        <v>211</v>
      </c>
      <c r="C176" s="38"/>
      <c r="D176" s="45"/>
      <c r="E176" s="284"/>
      <c r="F176" s="45"/>
    </row>
    <row r="177" spans="1:6">
      <c r="A177" s="48"/>
      <c r="B177" s="38" t="s">
        <v>212</v>
      </c>
      <c r="C177" s="38"/>
      <c r="D177" s="45"/>
      <c r="E177" s="284"/>
      <c r="F177" s="45"/>
    </row>
    <row r="178" spans="1:6">
      <c r="A178" s="48"/>
      <c r="B178" s="38" t="s">
        <v>213</v>
      </c>
      <c r="C178" s="38" t="s">
        <v>6</v>
      </c>
      <c r="D178" s="45">
        <v>1</v>
      </c>
      <c r="E178" s="284"/>
      <c r="F178" s="45">
        <f>D178*E178</f>
        <v>0</v>
      </c>
    </row>
    <row r="179" spans="1:6">
      <c r="A179" s="48"/>
      <c r="B179" s="38"/>
      <c r="C179" s="38"/>
      <c r="D179" s="45"/>
      <c r="E179" s="284"/>
      <c r="F179" s="45"/>
    </row>
    <row r="180" spans="1:6">
      <c r="A180" s="48"/>
      <c r="B180" s="38" t="s">
        <v>112</v>
      </c>
      <c r="C180" s="38"/>
      <c r="D180" s="45"/>
      <c r="E180" s="284"/>
      <c r="F180" s="45"/>
    </row>
    <row r="181" spans="1:6">
      <c r="A181" s="48" t="s">
        <v>214</v>
      </c>
      <c r="B181" s="38" t="s">
        <v>218</v>
      </c>
      <c r="C181" s="38"/>
      <c r="D181" s="45"/>
      <c r="E181" s="284"/>
      <c r="F181" s="45"/>
    </row>
    <row r="182" spans="1:6">
      <c r="A182" s="48"/>
      <c r="B182" s="38" t="s">
        <v>219</v>
      </c>
      <c r="C182" s="38"/>
      <c r="D182" s="45"/>
      <c r="E182" s="284"/>
      <c r="F182" s="45"/>
    </row>
    <row r="183" spans="1:6">
      <c r="A183" s="48"/>
      <c r="B183" s="38" t="s">
        <v>220</v>
      </c>
      <c r="C183" s="38" t="s">
        <v>134</v>
      </c>
      <c r="D183" s="45">
        <v>165</v>
      </c>
      <c r="E183" s="284"/>
      <c r="F183" s="45">
        <f>D183*E183</f>
        <v>0</v>
      </c>
    </row>
    <row r="184" spans="1:6" ht="13" thickBot="1">
      <c r="A184" s="40"/>
      <c r="B184" s="39"/>
      <c r="E184" s="51"/>
      <c r="F184" s="45"/>
    </row>
    <row r="185" spans="1:6" ht="13" thickBot="1">
      <c r="A185" s="40"/>
      <c r="B185" s="43" t="s">
        <v>15</v>
      </c>
      <c r="C185" s="41"/>
      <c r="D185" s="42"/>
      <c r="E185" s="286"/>
      <c r="F185" s="44">
        <f>SUM(F107:F184)</f>
        <v>0</v>
      </c>
    </row>
    <row r="186" spans="1:6">
      <c r="A186" s="40"/>
      <c r="B186" s="38"/>
      <c r="E186" s="51"/>
      <c r="F186" s="45"/>
    </row>
    <row r="187" spans="1:6">
      <c r="A187" s="40" t="s">
        <v>99</v>
      </c>
      <c r="B187" s="39" t="s">
        <v>221</v>
      </c>
      <c r="E187" s="51"/>
      <c r="F187" s="45"/>
    </row>
    <row r="188" spans="1:6">
      <c r="A188" s="40"/>
      <c r="B188" s="39"/>
      <c r="E188" s="51"/>
      <c r="F188" s="45"/>
    </row>
    <row r="189" spans="1:6">
      <c r="A189" s="48"/>
      <c r="B189" s="38">
        <v>0</v>
      </c>
      <c r="C189" s="38"/>
      <c r="D189" s="45"/>
      <c r="E189" s="284"/>
      <c r="F189" s="45"/>
    </row>
    <row r="190" spans="1:6">
      <c r="A190" s="48" t="s">
        <v>100</v>
      </c>
      <c r="B190" s="38" t="s">
        <v>222</v>
      </c>
      <c r="C190" s="38"/>
      <c r="D190" s="45"/>
      <c r="E190" s="284"/>
      <c r="F190" s="45"/>
    </row>
    <row r="191" spans="1:6">
      <c r="A191" s="48"/>
      <c r="B191" s="38" t="s">
        <v>223</v>
      </c>
      <c r="C191" s="38"/>
      <c r="D191" s="45"/>
      <c r="E191" s="284"/>
      <c r="F191" s="45"/>
    </row>
    <row r="192" spans="1:6">
      <c r="A192" s="48"/>
      <c r="B192" s="38" t="s">
        <v>224</v>
      </c>
      <c r="C192" s="38"/>
      <c r="D192" s="45"/>
      <c r="E192" s="284"/>
      <c r="F192" s="45"/>
    </row>
    <row r="193" spans="1:6">
      <c r="A193" s="48"/>
      <c r="B193" s="38" t="s">
        <v>225</v>
      </c>
      <c r="C193" s="38" t="s">
        <v>134</v>
      </c>
      <c r="D193" s="45">
        <v>100</v>
      </c>
      <c r="E193" s="284"/>
      <c r="F193" s="45">
        <f>D193*E193</f>
        <v>0</v>
      </c>
    </row>
    <row r="194" spans="1:6">
      <c r="A194" s="40"/>
      <c r="B194" s="39"/>
      <c r="E194" s="51"/>
      <c r="F194" s="45"/>
    </row>
    <row r="195" spans="1:6">
      <c r="A195" s="48"/>
      <c r="B195" s="38" t="s">
        <v>112</v>
      </c>
      <c r="C195" s="38"/>
      <c r="D195" s="45"/>
      <c r="E195" s="284"/>
      <c r="F195" s="45"/>
    </row>
    <row r="196" spans="1:6">
      <c r="A196" s="48" t="s">
        <v>101</v>
      </c>
      <c r="B196" s="38" t="s">
        <v>231</v>
      </c>
      <c r="C196" s="38"/>
      <c r="D196" s="45"/>
      <c r="E196" s="284"/>
      <c r="F196" s="45"/>
    </row>
    <row r="197" spans="1:6">
      <c r="A197" s="48"/>
      <c r="B197" s="38" t="s">
        <v>232</v>
      </c>
      <c r="C197" s="38"/>
      <c r="D197" s="45"/>
      <c r="E197" s="284"/>
      <c r="F197" s="45"/>
    </row>
    <row r="198" spans="1:6">
      <c r="A198" s="48"/>
      <c r="B198" s="38" t="s">
        <v>233</v>
      </c>
      <c r="C198" s="38"/>
      <c r="D198" s="45"/>
      <c r="E198" s="284"/>
      <c r="F198" s="45"/>
    </row>
    <row r="199" spans="1:6">
      <c r="A199" s="48"/>
      <c r="B199" s="38" t="s">
        <v>234</v>
      </c>
      <c r="C199" s="38"/>
      <c r="D199" s="45"/>
      <c r="E199" s="284"/>
      <c r="F199" s="45"/>
    </row>
    <row r="200" spans="1:6">
      <c r="A200" s="48"/>
      <c r="B200" s="38" t="s">
        <v>235</v>
      </c>
      <c r="C200" s="38"/>
      <c r="D200" s="45"/>
      <c r="E200" s="284"/>
      <c r="F200" s="45"/>
    </row>
    <row r="201" spans="1:6">
      <c r="A201" s="48"/>
      <c r="B201" s="38" t="s">
        <v>236</v>
      </c>
      <c r="C201" s="38"/>
      <c r="D201" s="45"/>
      <c r="E201" s="284"/>
      <c r="F201" s="45"/>
    </row>
    <row r="202" spans="1:6">
      <c r="A202" s="48"/>
      <c r="B202" s="38" t="s">
        <v>237</v>
      </c>
      <c r="C202" s="38" t="s">
        <v>134</v>
      </c>
      <c r="D202" s="45">
        <v>1</v>
      </c>
      <c r="E202" s="284"/>
      <c r="F202" s="45">
        <f>D202*E202</f>
        <v>0</v>
      </c>
    </row>
    <row r="203" spans="1:6">
      <c r="A203" s="48"/>
      <c r="B203" s="38"/>
      <c r="C203" s="38"/>
      <c r="D203" s="45"/>
      <c r="E203" s="284"/>
      <c r="F203" s="45"/>
    </row>
    <row r="204" spans="1:6">
      <c r="A204" s="48"/>
      <c r="B204" s="38" t="s">
        <v>112</v>
      </c>
      <c r="C204" s="38"/>
      <c r="D204" s="45"/>
      <c r="E204" s="284"/>
      <c r="F204" s="45"/>
    </row>
    <row r="205" spans="1:6">
      <c r="A205" s="48" t="s">
        <v>102</v>
      </c>
      <c r="B205" s="38" t="s">
        <v>231</v>
      </c>
      <c r="C205" s="38"/>
      <c r="D205" s="45"/>
      <c r="E205" s="284"/>
      <c r="F205" s="45"/>
    </row>
    <row r="206" spans="1:6">
      <c r="A206" s="48"/>
      <c r="B206" s="38" t="s">
        <v>232</v>
      </c>
      <c r="C206" s="38"/>
      <c r="D206" s="45"/>
      <c r="E206" s="284"/>
      <c r="F206" s="45"/>
    </row>
    <row r="207" spans="1:6">
      <c r="A207" s="48"/>
      <c r="B207" s="38" t="s">
        <v>239</v>
      </c>
      <c r="C207" s="38"/>
      <c r="D207" s="45"/>
      <c r="E207" s="284"/>
      <c r="F207" s="45"/>
    </row>
    <row r="208" spans="1:6">
      <c r="A208" s="48"/>
      <c r="B208" s="38" t="s">
        <v>234</v>
      </c>
      <c r="C208" s="38"/>
      <c r="D208" s="45"/>
      <c r="E208" s="284"/>
      <c r="F208" s="45"/>
    </row>
    <row r="209" spans="1:6">
      <c r="A209" s="48"/>
      <c r="B209" s="38" t="s">
        <v>235</v>
      </c>
      <c r="C209" s="38"/>
      <c r="D209" s="45"/>
      <c r="E209" s="284"/>
      <c r="F209" s="45"/>
    </row>
    <row r="210" spans="1:6">
      <c r="A210" s="48"/>
      <c r="B210" s="38" t="s">
        <v>236</v>
      </c>
      <c r="C210" s="38"/>
      <c r="D210" s="45"/>
      <c r="E210" s="284"/>
      <c r="F210" s="45"/>
    </row>
    <row r="211" spans="1:6">
      <c r="A211" s="48"/>
      <c r="B211" s="38" t="s">
        <v>237</v>
      </c>
      <c r="C211" s="38" t="s">
        <v>134</v>
      </c>
      <c r="D211" s="45">
        <v>95</v>
      </c>
      <c r="E211" s="284"/>
      <c r="F211" s="45">
        <f>D211*E211</f>
        <v>0</v>
      </c>
    </row>
    <row r="212" spans="1:6">
      <c r="A212" s="48"/>
      <c r="B212" s="38"/>
      <c r="C212" s="38"/>
      <c r="D212" s="45"/>
      <c r="E212" s="284"/>
      <c r="F212" s="45"/>
    </row>
    <row r="213" spans="1:6">
      <c r="A213" s="48"/>
      <c r="B213" s="38" t="s">
        <v>112</v>
      </c>
      <c r="C213" s="38"/>
      <c r="D213" s="45"/>
      <c r="E213" s="284"/>
      <c r="F213" s="45"/>
    </row>
    <row r="214" spans="1:6">
      <c r="A214" s="48" t="s">
        <v>238</v>
      </c>
      <c r="B214" s="38" t="s">
        <v>241</v>
      </c>
      <c r="C214" s="38"/>
      <c r="D214" s="45"/>
      <c r="E214" s="284"/>
      <c r="F214" s="45"/>
    </row>
    <row r="215" spans="1:6">
      <c r="A215" s="48"/>
      <c r="B215" s="38" t="s">
        <v>242</v>
      </c>
      <c r="C215" s="38"/>
      <c r="D215" s="45"/>
      <c r="E215" s="284"/>
      <c r="F215" s="45"/>
    </row>
    <row r="216" spans="1:6">
      <c r="A216" s="48"/>
      <c r="B216" s="38" t="s">
        <v>243</v>
      </c>
      <c r="C216" s="38"/>
      <c r="D216" s="45"/>
      <c r="E216" s="284"/>
      <c r="F216" s="45"/>
    </row>
    <row r="217" spans="1:6">
      <c r="A217" s="48"/>
      <c r="B217" s="38" t="s">
        <v>244</v>
      </c>
      <c r="C217" s="38"/>
      <c r="D217" s="45"/>
      <c r="E217" s="284"/>
      <c r="F217" s="45"/>
    </row>
    <row r="218" spans="1:6">
      <c r="A218" s="48"/>
      <c r="B218" s="38" t="s">
        <v>245</v>
      </c>
      <c r="C218" s="38" t="s">
        <v>6</v>
      </c>
      <c r="D218" s="45">
        <v>5</v>
      </c>
      <c r="E218" s="284"/>
      <c r="F218" s="45">
        <f>D218*E218</f>
        <v>0</v>
      </c>
    </row>
    <row r="219" spans="1:6">
      <c r="A219" s="48"/>
      <c r="B219" s="38"/>
      <c r="C219" s="38"/>
      <c r="D219" s="45"/>
      <c r="E219" s="284"/>
      <c r="F219" s="45"/>
    </row>
    <row r="220" spans="1:6">
      <c r="A220" s="48"/>
      <c r="B220" s="38" t="s">
        <v>463</v>
      </c>
      <c r="C220" s="38"/>
      <c r="D220" s="45"/>
      <c r="E220" s="284"/>
      <c r="F220" s="45"/>
    </row>
    <row r="221" spans="1:6">
      <c r="A221" s="48" t="s">
        <v>240</v>
      </c>
      <c r="B221" s="38" t="s">
        <v>250</v>
      </c>
      <c r="C221" s="38"/>
      <c r="D221" s="45"/>
      <c r="E221" s="284"/>
      <c r="F221" s="45"/>
    </row>
    <row r="222" spans="1:6">
      <c r="A222" s="48"/>
      <c r="B222" s="38" t="s">
        <v>464</v>
      </c>
      <c r="C222" s="38" t="s">
        <v>6</v>
      </c>
      <c r="D222" s="45">
        <v>5</v>
      </c>
      <c r="E222" s="284"/>
      <c r="F222" s="45">
        <f>D222*E222</f>
        <v>0</v>
      </c>
    </row>
    <row r="223" spans="1:6">
      <c r="A223" s="48"/>
      <c r="B223" s="38"/>
      <c r="C223" s="38"/>
      <c r="D223" s="45"/>
      <c r="E223" s="284"/>
      <c r="F223" s="45"/>
    </row>
    <row r="224" spans="1:6">
      <c r="A224" s="48"/>
      <c r="B224" s="38" t="s">
        <v>252</v>
      </c>
      <c r="C224" s="38"/>
      <c r="D224" s="45"/>
      <c r="E224" s="284"/>
      <c r="F224" s="45"/>
    </row>
    <row r="225" spans="1:6">
      <c r="A225" s="48" t="s">
        <v>246</v>
      </c>
      <c r="B225" s="38" t="s">
        <v>254</v>
      </c>
      <c r="C225" s="38"/>
      <c r="D225" s="45"/>
      <c r="E225" s="284"/>
      <c r="F225" s="45"/>
    </row>
    <row r="226" spans="1:6">
      <c r="A226" s="48"/>
      <c r="B226" s="38" t="s">
        <v>255</v>
      </c>
      <c r="C226" s="38"/>
      <c r="D226" s="45"/>
      <c r="E226" s="284"/>
      <c r="F226" s="45"/>
    </row>
    <row r="227" spans="1:6">
      <c r="A227" s="48"/>
      <c r="B227" s="38" t="s">
        <v>256</v>
      </c>
      <c r="C227" s="38" t="s">
        <v>6</v>
      </c>
      <c r="D227" s="45">
        <v>2</v>
      </c>
      <c r="E227" s="284"/>
      <c r="F227" s="45">
        <f>D227*E227</f>
        <v>0</v>
      </c>
    </row>
    <row r="228" spans="1:6" ht="13" thickBot="1">
      <c r="A228" s="40"/>
      <c r="B228" s="39"/>
      <c r="E228" s="51"/>
      <c r="F228" s="45"/>
    </row>
    <row r="229" spans="1:6" ht="13" thickBot="1">
      <c r="A229" s="40"/>
      <c r="B229" s="43" t="s">
        <v>257</v>
      </c>
      <c r="C229" s="41"/>
      <c r="D229" s="42"/>
      <c r="E229" s="286"/>
      <c r="F229" s="44">
        <f>SUM(F187:F228)</f>
        <v>0</v>
      </c>
    </row>
    <row r="230" spans="1:6">
      <c r="A230" s="40"/>
      <c r="B230" s="38"/>
      <c r="E230" s="51"/>
      <c r="F230" s="45"/>
    </row>
    <row r="231" spans="1:6">
      <c r="A231" s="40" t="s">
        <v>103</v>
      </c>
      <c r="B231" s="39" t="s">
        <v>258</v>
      </c>
      <c r="E231" s="51"/>
      <c r="F231" s="45"/>
    </row>
    <row r="232" spans="1:6">
      <c r="A232" s="40"/>
      <c r="B232" s="39"/>
      <c r="E232" s="51"/>
      <c r="F232" s="45"/>
    </row>
    <row r="233" spans="1:6">
      <c r="A233" s="48"/>
      <c r="B233" s="38" t="s">
        <v>112</v>
      </c>
      <c r="C233" s="38"/>
      <c r="D233" s="45"/>
      <c r="E233" s="284"/>
      <c r="F233" s="45"/>
    </row>
    <row r="234" spans="1:6">
      <c r="A234" s="48" t="s">
        <v>104</v>
      </c>
      <c r="B234" s="38" t="s">
        <v>259</v>
      </c>
      <c r="C234" s="38"/>
      <c r="D234" s="45"/>
      <c r="E234" s="284"/>
      <c r="F234" s="45"/>
    </row>
    <row r="235" spans="1:6">
      <c r="A235" s="48"/>
      <c r="B235" s="38" t="s">
        <v>260</v>
      </c>
      <c r="C235" s="38"/>
      <c r="D235" s="45"/>
      <c r="E235" s="284"/>
      <c r="F235" s="45"/>
    </row>
    <row r="236" spans="1:6">
      <c r="A236" s="48"/>
      <c r="B236" s="38" t="s">
        <v>261</v>
      </c>
      <c r="C236" s="38"/>
      <c r="D236" s="45"/>
      <c r="E236" s="284"/>
      <c r="F236" s="45"/>
    </row>
    <row r="237" spans="1:6">
      <c r="A237" s="48"/>
      <c r="B237" s="38" t="s">
        <v>262</v>
      </c>
      <c r="C237" s="38"/>
      <c r="D237" s="45"/>
      <c r="E237" s="284"/>
      <c r="F237" s="45"/>
    </row>
    <row r="238" spans="1:6">
      <c r="A238" s="48"/>
      <c r="B238" s="38" t="s">
        <v>263</v>
      </c>
      <c r="C238" s="38" t="s">
        <v>6</v>
      </c>
      <c r="D238" s="45">
        <v>4</v>
      </c>
      <c r="E238" s="284"/>
      <c r="F238" s="45">
        <f>D238*E238</f>
        <v>0</v>
      </c>
    </row>
    <row r="239" spans="1:6">
      <c r="A239" s="48"/>
      <c r="B239" s="38"/>
      <c r="C239" s="38"/>
      <c r="D239" s="45"/>
      <c r="E239" s="284"/>
      <c r="F239" s="45"/>
    </row>
    <row r="240" spans="1:6">
      <c r="A240" s="48"/>
      <c r="B240" s="38" t="s">
        <v>112</v>
      </c>
      <c r="C240" s="38"/>
      <c r="D240" s="45"/>
      <c r="E240" s="284"/>
      <c r="F240" s="45"/>
    </row>
    <row r="241" spans="1:6">
      <c r="A241" s="48" t="s">
        <v>105</v>
      </c>
      <c r="B241" s="38" t="s">
        <v>264</v>
      </c>
      <c r="C241" s="38"/>
      <c r="D241" s="45"/>
      <c r="E241" s="284"/>
      <c r="F241" s="45"/>
    </row>
    <row r="242" spans="1:6">
      <c r="A242" s="48"/>
      <c r="B242" s="38" t="s">
        <v>265</v>
      </c>
      <c r="C242" s="38"/>
      <c r="D242" s="45"/>
      <c r="E242" s="284"/>
      <c r="F242" s="45"/>
    </row>
    <row r="243" spans="1:6">
      <c r="A243" s="48"/>
      <c r="B243" s="38" t="s">
        <v>266</v>
      </c>
      <c r="C243" s="38"/>
      <c r="D243" s="45"/>
      <c r="E243" s="284"/>
      <c r="F243" s="45"/>
    </row>
    <row r="244" spans="1:6">
      <c r="A244" s="48"/>
      <c r="B244" s="38" t="s">
        <v>267</v>
      </c>
      <c r="C244" s="38"/>
      <c r="D244" s="45"/>
      <c r="E244" s="284"/>
      <c r="F244" s="45"/>
    </row>
    <row r="245" spans="1:6">
      <c r="A245" s="48"/>
      <c r="B245" s="38" t="s">
        <v>268</v>
      </c>
      <c r="C245" s="38" t="s">
        <v>6</v>
      </c>
      <c r="D245" s="45">
        <v>4</v>
      </c>
      <c r="E245" s="284"/>
      <c r="F245" s="45">
        <f>D245*E245</f>
        <v>0</v>
      </c>
    </row>
    <row r="246" spans="1:6" ht="13" thickBot="1">
      <c r="A246" s="40"/>
      <c r="B246" s="39"/>
      <c r="E246" s="51"/>
      <c r="F246" s="45"/>
    </row>
    <row r="247" spans="1:6" ht="13" thickBot="1">
      <c r="A247" s="40"/>
      <c r="B247" s="43" t="s">
        <v>269</v>
      </c>
      <c r="C247" s="41"/>
      <c r="D247" s="42"/>
      <c r="E247" s="286"/>
      <c r="F247" s="44">
        <f>SUM(F231:F246)</f>
        <v>0</v>
      </c>
    </row>
    <row r="248" spans="1:6">
      <c r="A248" s="40"/>
      <c r="B248" s="38"/>
      <c r="E248" s="51"/>
      <c r="F248" s="45"/>
    </row>
    <row r="249" spans="1:6">
      <c r="A249" s="40" t="s">
        <v>270</v>
      </c>
      <c r="B249" s="39" t="s">
        <v>16</v>
      </c>
      <c r="E249" s="51"/>
      <c r="F249" s="45"/>
    </row>
    <row r="250" spans="1:6">
      <c r="A250" s="40"/>
      <c r="B250" s="39"/>
      <c r="E250" s="51"/>
      <c r="F250" s="45"/>
    </row>
    <row r="251" spans="1:6">
      <c r="A251" s="48"/>
      <c r="B251" s="38" t="s">
        <v>271</v>
      </c>
      <c r="C251" s="38"/>
      <c r="D251" s="45"/>
      <c r="E251" s="284"/>
      <c r="F251" s="45"/>
    </row>
    <row r="252" spans="1:6">
      <c r="A252" s="48" t="s">
        <v>272</v>
      </c>
      <c r="B252" s="38" t="s">
        <v>273</v>
      </c>
      <c r="C252" s="38"/>
      <c r="D252" s="45"/>
      <c r="E252" s="284"/>
      <c r="F252" s="45"/>
    </row>
    <row r="253" spans="1:6">
      <c r="A253" s="48"/>
      <c r="B253" s="38" t="s">
        <v>274</v>
      </c>
      <c r="C253" s="38" t="s">
        <v>6</v>
      </c>
      <c r="D253" s="45">
        <v>6</v>
      </c>
      <c r="E253" s="284"/>
      <c r="F253" s="45">
        <f>D253*E253</f>
        <v>0</v>
      </c>
    </row>
    <row r="254" spans="1:6">
      <c r="A254" s="48"/>
      <c r="B254" s="38"/>
      <c r="C254" s="38"/>
      <c r="D254" s="45"/>
      <c r="E254" s="284"/>
      <c r="F254" s="45"/>
    </row>
    <row r="255" spans="1:6">
      <c r="A255" s="48"/>
      <c r="B255" s="38" t="s">
        <v>275</v>
      </c>
      <c r="C255" s="38"/>
      <c r="D255" s="45"/>
      <c r="E255" s="284"/>
      <c r="F255" s="45"/>
    </row>
    <row r="256" spans="1:6">
      <c r="A256" s="48" t="s">
        <v>276</v>
      </c>
      <c r="B256" s="38" t="s">
        <v>277</v>
      </c>
      <c r="C256" s="38"/>
      <c r="D256" s="45"/>
      <c r="E256" s="284"/>
      <c r="F256" s="45"/>
    </row>
    <row r="257" spans="1:6">
      <c r="A257" s="48"/>
      <c r="B257" s="38" t="s">
        <v>278</v>
      </c>
      <c r="C257" s="38"/>
      <c r="D257" s="45"/>
      <c r="E257" s="284"/>
      <c r="F257" s="45"/>
    </row>
    <row r="258" spans="1:6">
      <c r="A258" s="48"/>
      <c r="B258" s="38" t="s">
        <v>279</v>
      </c>
      <c r="C258" s="38" t="s">
        <v>6</v>
      </c>
      <c r="D258" s="45">
        <v>4</v>
      </c>
      <c r="E258" s="284"/>
      <c r="F258" s="45">
        <f>D258*E258</f>
        <v>0</v>
      </c>
    </row>
    <row r="259" spans="1:6">
      <c r="A259" s="48"/>
      <c r="B259" s="38"/>
      <c r="C259" s="38"/>
      <c r="D259" s="45"/>
      <c r="E259" s="284"/>
      <c r="F259" s="45"/>
    </row>
    <row r="260" spans="1:6">
      <c r="A260" s="48"/>
      <c r="B260" s="38" t="s">
        <v>280</v>
      </c>
      <c r="C260" s="38"/>
      <c r="D260" s="45"/>
      <c r="E260" s="284"/>
      <c r="F260" s="45"/>
    </row>
    <row r="261" spans="1:6">
      <c r="A261" s="48" t="s">
        <v>281</v>
      </c>
      <c r="B261" s="38" t="s">
        <v>282</v>
      </c>
      <c r="C261" s="38"/>
      <c r="D261" s="45"/>
      <c r="E261" s="284"/>
      <c r="F261" s="45"/>
    </row>
    <row r="262" spans="1:6">
      <c r="A262" s="48"/>
      <c r="B262" s="38" t="s">
        <v>283</v>
      </c>
      <c r="C262" s="38"/>
      <c r="D262" s="45"/>
      <c r="E262" s="284"/>
      <c r="F262" s="45"/>
    </row>
    <row r="263" spans="1:6">
      <c r="A263" s="48"/>
      <c r="B263" s="38" t="s">
        <v>284</v>
      </c>
      <c r="C263" s="38"/>
      <c r="D263" s="45"/>
      <c r="E263" s="284"/>
      <c r="F263" s="45"/>
    </row>
    <row r="264" spans="1:6">
      <c r="A264" s="48"/>
      <c r="B264" s="38" t="s">
        <v>285</v>
      </c>
      <c r="C264" s="38" t="s">
        <v>6</v>
      </c>
      <c r="D264" s="45">
        <v>2</v>
      </c>
      <c r="E264" s="284"/>
      <c r="F264" s="45">
        <f>D264*E264</f>
        <v>0</v>
      </c>
    </row>
    <row r="265" spans="1:6">
      <c r="A265" s="48"/>
      <c r="B265" s="38"/>
      <c r="C265" s="38"/>
      <c r="D265" s="45"/>
      <c r="E265" s="284"/>
      <c r="F265" s="45"/>
    </row>
    <row r="266" spans="1:6">
      <c r="A266" s="48"/>
      <c r="B266" s="38" t="s">
        <v>286</v>
      </c>
      <c r="C266" s="38"/>
      <c r="D266" s="45"/>
      <c r="E266" s="284"/>
      <c r="F266" s="45"/>
    </row>
    <row r="267" spans="1:6">
      <c r="A267" s="48" t="s">
        <v>287</v>
      </c>
      <c r="B267" s="38" t="s">
        <v>288</v>
      </c>
      <c r="C267" s="38"/>
      <c r="D267" s="45"/>
      <c r="E267" s="284"/>
      <c r="F267" s="45"/>
    </row>
    <row r="268" spans="1:6">
      <c r="A268" s="48"/>
      <c r="B268" s="38" t="s">
        <v>289</v>
      </c>
      <c r="C268" s="38"/>
      <c r="D268" s="45"/>
      <c r="E268" s="284"/>
      <c r="F268" s="45"/>
    </row>
    <row r="269" spans="1:6">
      <c r="A269" s="48"/>
      <c r="B269" s="38" t="s">
        <v>290</v>
      </c>
      <c r="C269" s="38" t="s">
        <v>7</v>
      </c>
      <c r="D269" s="45">
        <v>5</v>
      </c>
      <c r="E269" s="284"/>
      <c r="F269" s="45">
        <f>D269*E269</f>
        <v>0</v>
      </c>
    </row>
    <row r="270" spans="1:6">
      <c r="A270" s="48"/>
      <c r="B270" s="38"/>
      <c r="C270" s="38"/>
      <c r="D270" s="45"/>
      <c r="E270" s="284"/>
      <c r="F270" s="45"/>
    </row>
    <row r="271" spans="1:6">
      <c r="A271" s="48"/>
      <c r="B271" s="38" t="s">
        <v>291</v>
      </c>
      <c r="C271" s="38"/>
      <c r="D271" s="45"/>
      <c r="E271" s="284"/>
      <c r="F271" s="45"/>
    </row>
    <row r="272" spans="1:6">
      <c r="A272" s="48" t="s">
        <v>292</v>
      </c>
      <c r="B272" s="38" t="s">
        <v>293</v>
      </c>
      <c r="C272" s="38"/>
      <c r="D272" s="45"/>
      <c r="E272" s="284"/>
      <c r="F272" s="45"/>
    </row>
    <row r="273" spans="1:6">
      <c r="A273" s="48"/>
      <c r="B273" s="38" t="s">
        <v>294</v>
      </c>
      <c r="C273" s="38"/>
      <c r="D273" s="45"/>
      <c r="E273" s="284"/>
      <c r="F273" s="45"/>
    </row>
    <row r="274" spans="1:6">
      <c r="A274" s="48"/>
      <c r="B274" s="38" t="s">
        <v>295</v>
      </c>
      <c r="C274" s="38" t="s">
        <v>134</v>
      </c>
      <c r="D274" s="45">
        <v>125</v>
      </c>
      <c r="E274" s="284"/>
      <c r="F274" s="45">
        <f>D274*E274</f>
        <v>0</v>
      </c>
    </row>
    <row r="275" spans="1:6">
      <c r="A275" s="48"/>
      <c r="B275" s="38"/>
      <c r="C275" s="38"/>
      <c r="D275" s="45"/>
      <c r="E275" s="284"/>
      <c r="F275" s="45"/>
    </row>
    <row r="276" spans="1:6">
      <c r="A276" s="48"/>
      <c r="B276" s="38" t="s">
        <v>304</v>
      </c>
      <c r="C276" s="38"/>
      <c r="D276" s="45"/>
      <c r="E276" s="284"/>
      <c r="F276" s="45"/>
    </row>
    <row r="277" spans="1:6">
      <c r="A277" s="48" t="s">
        <v>297</v>
      </c>
      <c r="B277" s="38" t="s">
        <v>306</v>
      </c>
      <c r="C277" s="38"/>
      <c r="D277" s="45"/>
      <c r="E277" s="284"/>
      <c r="F277" s="45"/>
    </row>
    <row r="278" spans="1:6">
      <c r="A278" s="48"/>
      <c r="B278" s="38" t="s">
        <v>307</v>
      </c>
      <c r="C278" s="38"/>
      <c r="D278" s="45"/>
      <c r="E278" s="284"/>
      <c r="F278" s="45"/>
    </row>
    <row r="279" spans="1:6">
      <c r="A279" s="48"/>
      <c r="B279" s="38" t="s">
        <v>308</v>
      </c>
      <c r="C279" s="38"/>
      <c r="D279" s="45"/>
      <c r="E279" s="284"/>
      <c r="F279" s="45"/>
    </row>
    <row r="280" spans="1:6">
      <c r="A280" s="48"/>
      <c r="B280" s="38" t="s">
        <v>309</v>
      </c>
      <c r="C280" s="38"/>
      <c r="D280" s="45"/>
      <c r="E280" s="284"/>
      <c r="F280" s="45"/>
    </row>
    <row r="281" spans="1:6">
      <c r="A281" s="48"/>
      <c r="B281" s="38" t="s">
        <v>310</v>
      </c>
      <c r="C281" s="38"/>
      <c r="D281" s="45"/>
      <c r="E281" s="284"/>
      <c r="F281" s="45"/>
    </row>
    <row r="282" spans="1:6">
      <c r="A282" s="48"/>
      <c r="B282" s="38" t="s">
        <v>311</v>
      </c>
      <c r="C282" s="38"/>
      <c r="D282" s="45"/>
      <c r="E282" s="284"/>
      <c r="F282" s="45"/>
    </row>
    <row r="283" spans="1:6">
      <c r="A283" s="48"/>
      <c r="B283" s="38" t="s">
        <v>290</v>
      </c>
      <c r="C283" s="38" t="s">
        <v>7</v>
      </c>
      <c r="D283" s="45">
        <v>5</v>
      </c>
      <c r="E283" s="284"/>
      <c r="F283" s="45">
        <f>D283*E283</f>
        <v>0</v>
      </c>
    </row>
    <row r="284" spans="1:6">
      <c r="A284" s="48"/>
      <c r="B284" s="38"/>
      <c r="C284" s="38"/>
      <c r="D284" s="45"/>
      <c r="E284" s="284"/>
      <c r="F284" s="45"/>
    </row>
    <row r="285" spans="1:6">
      <c r="A285" s="52"/>
      <c r="B285" s="53" t="s">
        <v>112</v>
      </c>
      <c r="C285" s="53"/>
      <c r="D285" s="54"/>
      <c r="E285" s="284"/>
      <c r="F285" s="54"/>
    </row>
    <row r="286" spans="1:6">
      <c r="A286" s="52" t="s">
        <v>312</v>
      </c>
      <c r="B286" s="53" t="s">
        <v>313</v>
      </c>
      <c r="C286" s="53"/>
      <c r="D286" s="54"/>
      <c r="E286" s="284"/>
      <c r="F286" s="54"/>
    </row>
    <row r="287" spans="1:6">
      <c r="A287" s="52"/>
      <c r="B287" s="53" t="s">
        <v>314</v>
      </c>
      <c r="C287" s="53"/>
      <c r="D287" s="54"/>
      <c r="E287" s="284"/>
      <c r="F287" s="54"/>
    </row>
    <row r="288" spans="1:6">
      <c r="A288" s="52"/>
      <c r="B288" s="53" t="s">
        <v>315</v>
      </c>
      <c r="C288" s="53"/>
      <c r="D288" s="54"/>
      <c r="E288" s="284"/>
      <c r="F288" s="54"/>
    </row>
    <row r="289" spans="1:6">
      <c r="A289" s="52"/>
      <c r="B289" s="53" t="s">
        <v>316</v>
      </c>
      <c r="C289" s="53"/>
      <c r="D289" s="54"/>
      <c r="E289" s="284"/>
      <c r="F289" s="54"/>
    </row>
    <row r="290" spans="1:6">
      <c r="A290" s="52"/>
      <c r="B290" s="53" t="s">
        <v>317</v>
      </c>
      <c r="C290" s="53" t="s">
        <v>6</v>
      </c>
      <c r="D290" s="54">
        <v>2</v>
      </c>
      <c r="E290" s="284"/>
      <c r="F290" s="54">
        <f>D290*E290</f>
        <v>0</v>
      </c>
    </row>
    <row r="291" spans="1:6">
      <c r="A291" s="52"/>
      <c r="B291" s="53"/>
      <c r="C291" s="53"/>
      <c r="D291" s="54"/>
      <c r="E291" s="284"/>
      <c r="F291" s="54"/>
    </row>
    <row r="292" spans="1:6">
      <c r="A292" s="52"/>
      <c r="B292" s="53" t="s">
        <v>318</v>
      </c>
      <c r="C292" s="53"/>
      <c r="D292" s="54"/>
      <c r="E292" s="284"/>
      <c r="F292" s="54"/>
    </row>
    <row r="293" spans="1:6">
      <c r="A293" s="52" t="s">
        <v>319</v>
      </c>
      <c r="B293" s="53" t="s">
        <v>320</v>
      </c>
      <c r="C293" s="53"/>
      <c r="D293" s="54"/>
      <c r="E293" s="284"/>
      <c r="F293" s="54"/>
    </row>
    <row r="294" spans="1:6">
      <c r="A294" s="52"/>
      <c r="B294" s="53" t="s">
        <v>321</v>
      </c>
      <c r="C294" s="53"/>
      <c r="D294" s="54"/>
      <c r="E294" s="284"/>
      <c r="F294" s="54"/>
    </row>
    <row r="295" spans="1:6">
      <c r="A295" s="52"/>
      <c r="B295" s="53" t="s">
        <v>322</v>
      </c>
      <c r="C295" s="53"/>
      <c r="D295" s="54"/>
      <c r="E295" s="284"/>
      <c r="F295" s="54"/>
    </row>
    <row r="296" spans="1:6" ht="13">
      <c r="A296" s="52"/>
      <c r="B296" s="53" t="s">
        <v>323</v>
      </c>
      <c r="C296" s="53" t="s">
        <v>6</v>
      </c>
      <c r="D296" s="54">
        <v>2</v>
      </c>
      <c r="E296" s="284"/>
      <c r="F296" s="54">
        <f>D296*E296</f>
        <v>0</v>
      </c>
    </row>
    <row r="297" spans="1:6">
      <c r="A297" s="52"/>
      <c r="B297" s="53"/>
      <c r="C297" s="53"/>
      <c r="D297" s="54"/>
      <c r="E297" s="284"/>
      <c r="F297" s="54"/>
    </row>
    <row r="298" spans="1:6">
      <c r="A298" s="52"/>
      <c r="B298" s="53" t="s">
        <v>324</v>
      </c>
      <c r="C298" s="53"/>
      <c r="D298" s="56"/>
      <c r="E298" s="284"/>
      <c r="F298" s="54"/>
    </row>
    <row r="299" spans="1:6">
      <c r="A299" s="52" t="s">
        <v>457</v>
      </c>
      <c r="B299" s="53" t="s">
        <v>326</v>
      </c>
      <c r="C299" s="53"/>
      <c r="D299" s="56"/>
      <c r="E299" s="284"/>
      <c r="F299" s="54"/>
    </row>
    <row r="300" spans="1:6">
      <c r="A300" s="52"/>
      <c r="B300" s="53" t="s">
        <v>327</v>
      </c>
      <c r="C300" s="53"/>
      <c r="D300" s="56"/>
      <c r="E300" s="284"/>
      <c r="F300" s="54"/>
    </row>
    <row r="301" spans="1:6">
      <c r="A301" s="52"/>
      <c r="B301" s="53" t="s">
        <v>328</v>
      </c>
      <c r="C301" s="53"/>
      <c r="D301" s="56"/>
      <c r="E301" s="284"/>
      <c r="F301" s="54"/>
    </row>
    <row r="302" spans="1:6">
      <c r="A302" s="52"/>
      <c r="B302" s="53" t="s">
        <v>329</v>
      </c>
      <c r="C302" s="53"/>
      <c r="D302" s="56"/>
      <c r="E302" s="284"/>
      <c r="F302" s="54"/>
    </row>
    <row r="303" spans="1:6">
      <c r="A303" s="52"/>
      <c r="B303" s="53" t="s">
        <v>330</v>
      </c>
      <c r="C303" s="53" t="s">
        <v>6</v>
      </c>
      <c r="D303" s="57">
        <v>2</v>
      </c>
      <c r="E303" s="284"/>
      <c r="F303" s="54">
        <f>D303*E303</f>
        <v>0</v>
      </c>
    </row>
    <row r="304" spans="1:6">
      <c r="A304" s="52"/>
      <c r="B304" s="53"/>
      <c r="C304" s="53"/>
      <c r="D304" s="57"/>
      <c r="E304" s="284"/>
      <c r="F304" s="54"/>
    </row>
    <row r="305" spans="1:6" s="55" customFormat="1">
      <c r="A305" s="52"/>
      <c r="B305" s="53" t="s">
        <v>331</v>
      </c>
      <c r="C305" s="53"/>
      <c r="D305" s="54"/>
      <c r="E305" s="284"/>
      <c r="F305" s="54"/>
    </row>
    <row r="306" spans="1:6" s="55" customFormat="1">
      <c r="A306" s="52" t="s">
        <v>325</v>
      </c>
      <c r="B306" s="53" t="s">
        <v>333</v>
      </c>
      <c r="C306" s="53"/>
      <c r="D306" s="54"/>
      <c r="E306" s="284"/>
      <c r="F306" s="54"/>
    </row>
    <row r="307" spans="1:6" s="55" customFormat="1">
      <c r="A307" s="52"/>
      <c r="B307" s="53" t="s">
        <v>327</v>
      </c>
      <c r="C307" s="53"/>
      <c r="D307" s="54"/>
      <c r="E307" s="284"/>
      <c r="F307" s="54"/>
    </row>
    <row r="308" spans="1:6" s="55" customFormat="1">
      <c r="A308" s="52"/>
      <c r="B308" s="53" t="s">
        <v>328</v>
      </c>
      <c r="C308" s="53"/>
      <c r="D308" s="54"/>
      <c r="E308" s="284"/>
      <c r="F308" s="54"/>
    </row>
    <row r="309" spans="1:6" s="55" customFormat="1">
      <c r="A309" s="52"/>
      <c r="B309" s="53" t="s">
        <v>465</v>
      </c>
      <c r="C309" s="53"/>
      <c r="D309" s="54"/>
      <c r="E309" s="284"/>
      <c r="F309" s="54"/>
    </row>
    <row r="310" spans="1:6" s="55" customFormat="1">
      <c r="A310" s="52"/>
      <c r="B310" s="53" t="s">
        <v>335</v>
      </c>
      <c r="C310" s="53" t="s">
        <v>6</v>
      </c>
      <c r="D310" s="54">
        <v>2</v>
      </c>
      <c r="E310" s="284"/>
      <c r="F310" s="54">
        <f>D310*E310</f>
        <v>0</v>
      </c>
    </row>
    <row r="311" spans="1:6" ht="13" thickBot="1">
      <c r="A311" s="40"/>
      <c r="B311" s="39"/>
      <c r="E311" s="51"/>
      <c r="F311" s="45"/>
    </row>
    <row r="312" spans="1:6" ht="13" thickBot="1">
      <c r="A312" s="40"/>
      <c r="B312" s="43" t="s">
        <v>17</v>
      </c>
      <c r="C312" s="41"/>
      <c r="D312" s="42"/>
      <c r="E312" s="286"/>
      <c r="F312" s="44">
        <f>SUM(F249:F311)</f>
        <v>0</v>
      </c>
    </row>
    <row r="313" spans="1:6">
      <c r="A313" s="40"/>
      <c r="B313" s="38"/>
      <c r="E313" s="51"/>
      <c r="F313" s="45"/>
    </row>
    <row r="314" spans="1:6">
      <c r="A314" s="40" t="s">
        <v>336</v>
      </c>
      <c r="B314" s="39" t="s">
        <v>18</v>
      </c>
      <c r="E314" s="51"/>
      <c r="F314" s="45"/>
    </row>
    <row r="315" spans="1:6">
      <c r="A315" s="40"/>
      <c r="B315" s="39"/>
      <c r="E315" s="51"/>
      <c r="F315" s="45"/>
    </row>
    <row r="316" spans="1:6">
      <c r="A316" s="48"/>
      <c r="B316" s="38" t="s">
        <v>112</v>
      </c>
      <c r="C316" s="38"/>
      <c r="D316" s="45"/>
      <c r="E316" s="284"/>
      <c r="F316" s="45"/>
    </row>
    <row r="317" spans="1:6">
      <c r="A317" s="48" t="s">
        <v>337</v>
      </c>
      <c r="B317" s="38" t="s">
        <v>338</v>
      </c>
      <c r="C317" s="35"/>
      <c r="D317" s="35"/>
      <c r="E317" s="287"/>
      <c r="F317" s="35"/>
    </row>
    <row r="318" spans="1:6">
      <c r="A318" s="48"/>
      <c r="B318" s="38" t="s">
        <v>339</v>
      </c>
      <c r="C318" s="38" t="s">
        <v>340</v>
      </c>
      <c r="D318" s="45">
        <v>95</v>
      </c>
      <c r="E318" s="284"/>
      <c r="F318" s="45">
        <f>D318*E318</f>
        <v>0</v>
      </c>
    </row>
    <row r="319" spans="1:6">
      <c r="A319" s="48"/>
      <c r="B319" s="38"/>
      <c r="C319" s="38"/>
      <c r="D319" s="45"/>
      <c r="E319" s="284"/>
      <c r="F319" s="45"/>
    </row>
    <row r="320" spans="1:6">
      <c r="A320" s="48"/>
      <c r="B320" s="38" t="s">
        <v>112</v>
      </c>
      <c r="C320" s="38"/>
      <c r="D320" s="45"/>
      <c r="E320" s="284"/>
      <c r="F320" s="45"/>
    </row>
    <row r="321" spans="1:6">
      <c r="A321" s="48" t="s">
        <v>341</v>
      </c>
      <c r="B321" s="38" t="s">
        <v>342</v>
      </c>
      <c r="C321" s="38" t="s">
        <v>6</v>
      </c>
      <c r="D321" s="45">
        <v>5</v>
      </c>
      <c r="E321" s="284"/>
      <c r="F321" s="45">
        <f>D321*E321</f>
        <v>0</v>
      </c>
    </row>
    <row r="322" spans="1:6">
      <c r="A322" s="48"/>
      <c r="B322" s="38"/>
      <c r="C322" s="38"/>
      <c r="D322" s="45"/>
      <c r="E322" s="284"/>
      <c r="F322" s="45"/>
    </row>
    <row r="323" spans="1:6" ht="13" thickBot="1">
      <c r="A323" s="40"/>
      <c r="B323" s="39"/>
      <c r="F323" s="45"/>
    </row>
    <row r="324" spans="1:6" ht="13" thickBot="1">
      <c r="A324" s="40"/>
      <c r="B324" s="43" t="s">
        <v>19</v>
      </c>
      <c r="C324" s="41"/>
      <c r="D324" s="42"/>
      <c r="E324" s="42"/>
      <c r="F324" s="44">
        <f>SUM(F314:F323)</f>
        <v>0</v>
      </c>
    </row>
    <row r="325" spans="1:6">
      <c r="A325" s="40"/>
      <c r="B325" s="39"/>
    </row>
    <row r="326" spans="1:6">
      <c r="A326" s="40"/>
      <c r="B326" s="39"/>
    </row>
    <row r="327" spans="1:6">
      <c r="A327" s="40"/>
      <c r="B327" s="39" t="s">
        <v>1</v>
      </c>
    </row>
    <row r="328" spans="1:6">
      <c r="A328" s="40"/>
      <c r="B328" s="39"/>
    </row>
    <row r="329" spans="1:6">
      <c r="A329" s="40"/>
      <c r="B329" s="39"/>
    </row>
    <row r="330" spans="1:6">
      <c r="A330" s="46" t="str">
        <f>A6</f>
        <v>1.00</v>
      </c>
      <c r="B330" s="47" t="str">
        <f>B6</f>
        <v>PREDDELA</v>
      </c>
      <c r="F330" s="45">
        <f>F41</f>
        <v>4300</v>
      </c>
    </row>
    <row r="331" spans="1:6">
      <c r="A331" s="46"/>
      <c r="B331" s="47"/>
      <c r="F331" s="45"/>
    </row>
    <row r="332" spans="1:6">
      <c r="A332" s="46" t="str">
        <f>A43</f>
        <v>2.00</v>
      </c>
      <c r="B332" s="47" t="str">
        <f>B43</f>
        <v>ZEMELJSKA DELA IN TEMELJENJE</v>
      </c>
      <c r="F332" s="45">
        <f>F105</f>
        <v>0</v>
      </c>
    </row>
    <row r="333" spans="1:6">
      <c r="A333" s="46"/>
      <c r="B333" s="47"/>
      <c r="F333" s="45"/>
    </row>
    <row r="334" spans="1:6">
      <c r="A334" s="46" t="str">
        <f>A107</f>
        <v>3.00</v>
      </c>
      <c r="B334" s="47" t="str">
        <f>B107</f>
        <v>VOZIŠČNE KONSTRUKCIJE</v>
      </c>
      <c r="F334" s="45">
        <f>F185</f>
        <v>0</v>
      </c>
    </row>
    <row r="335" spans="1:6">
      <c r="A335" s="46"/>
      <c r="B335" s="47"/>
      <c r="F335" s="45"/>
    </row>
    <row r="336" spans="1:6">
      <c r="A336" s="46" t="str">
        <f>A187</f>
        <v>4.00</v>
      </c>
      <c r="B336" s="47" t="str">
        <f>B187</f>
        <v>ODVODNJAVANJE</v>
      </c>
      <c r="F336" s="45">
        <f>F229</f>
        <v>0</v>
      </c>
    </row>
    <row r="337" spans="1:6">
      <c r="A337" s="46"/>
      <c r="B337" s="47"/>
      <c r="F337" s="45"/>
    </row>
    <row r="338" spans="1:6">
      <c r="A338" s="46" t="str">
        <f>A231</f>
        <v>5.00</v>
      </c>
      <c r="B338" s="47" t="str">
        <f>B231</f>
        <v>GRADBENA IN OBRTNIŠKA DELA</v>
      </c>
      <c r="F338" s="45">
        <f>F247</f>
        <v>0</v>
      </c>
    </row>
    <row r="339" spans="1:6">
      <c r="A339" s="46"/>
      <c r="B339" s="47"/>
      <c r="F339" s="45"/>
    </row>
    <row r="340" spans="1:6">
      <c r="A340" s="46" t="str">
        <f>A249</f>
        <v>6.00</v>
      </c>
      <c r="B340" s="47" t="str">
        <f>B249</f>
        <v>OPREMA</v>
      </c>
      <c r="F340" s="45">
        <f>F312</f>
        <v>0</v>
      </c>
    </row>
    <row r="341" spans="1:6">
      <c r="A341" s="46"/>
      <c r="B341" s="47"/>
      <c r="F341" s="45"/>
    </row>
    <row r="342" spans="1:6">
      <c r="A342" s="46" t="str">
        <f>A314</f>
        <v>7.00</v>
      </c>
      <c r="B342" s="47" t="str">
        <f>B314</f>
        <v>TUJE STORITVE</v>
      </c>
      <c r="F342" s="45">
        <f>F324</f>
        <v>0</v>
      </c>
    </row>
    <row r="343" spans="1:6" ht="13" thickBot="1">
      <c r="A343" s="40"/>
      <c r="B343" s="39"/>
    </row>
    <row r="344" spans="1:6" ht="13" thickBot="1">
      <c r="A344" s="40"/>
      <c r="B344" s="43" t="s">
        <v>2</v>
      </c>
      <c r="C344" s="41"/>
      <c r="D344" s="42"/>
      <c r="E344" s="42"/>
      <c r="F344" s="44">
        <f>SUM(F327:F343)</f>
        <v>4300</v>
      </c>
    </row>
    <row r="345" spans="1:6" ht="13" thickBot="1">
      <c r="A345" s="40"/>
      <c r="B345" s="38" t="s">
        <v>125</v>
      </c>
      <c r="F345" s="45">
        <f>F344*0.22</f>
        <v>946</v>
      </c>
    </row>
    <row r="346" spans="1:6" ht="13" thickBot="1">
      <c r="A346" s="40"/>
      <c r="B346" s="43" t="s">
        <v>38</v>
      </c>
      <c r="C346" s="41"/>
      <c r="D346" s="42"/>
      <c r="E346" s="42"/>
      <c r="F346" s="44">
        <f>SUM(F343:F345)</f>
        <v>5246</v>
      </c>
    </row>
    <row r="379" spans="1:2">
      <c r="A379" s="36"/>
      <c r="B379" s="37"/>
    </row>
    <row r="380" spans="1:2">
      <c r="A380" s="36"/>
      <c r="B380" s="37"/>
    </row>
    <row r="381" spans="1:2">
      <c r="A381" s="36"/>
      <c r="B381" s="37"/>
    </row>
  </sheetData>
  <printOptions gridLines="1"/>
  <pageMargins left="0.78740157480314965" right="0.75" top="0.98425196850393704" bottom="0.98425196850393704" header="0.59055118110236227" footer="0.59055118110236227"/>
  <pageSetup paperSize="9" orientation="portrait" horizontalDpi="300" verticalDpi="300" r:id="rId1"/>
  <headerFooter alignWithMargins="0">
    <oddHeader>&amp;L
              Opis postavke                                      Enota         Količina             Cena/enoto        Skupaj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7"/>
  <sheetViews>
    <sheetView view="pageBreakPreview" topLeftCell="A175" zoomScaleNormal="100" zoomScaleSheetLayoutView="100" workbookViewId="0">
      <selection activeCell="B87" sqref="B87"/>
    </sheetView>
  </sheetViews>
  <sheetFormatPr defaultRowHeight="12.7"/>
  <cols>
    <col min="1" max="1" width="6.1171875" style="34" customWidth="1"/>
    <col min="2" max="2" width="31.703125" style="32" customWidth="1"/>
    <col min="3" max="3" width="9.1171875" style="32"/>
    <col min="4" max="5" width="13.29296875" style="33" customWidth="1"/>
    <col min="6" max="6" width="13.703125" style="33" customWidth="1"/>
    <col min="7" max="256" width="9.1171875" style="35"/>
    <col min="257" max="257" width="6.1171875" style="35" customWidth="1"/>
    <col min="258" max="258" width="31.703125" style="35" customWidth="1"/>
    <col min="259" max="259" width="9.1171875" style="35"/>
    <col min="260" max="261" width="13.29296875" style="35" customWidth="1"/>
    <col min="262" max="262" width="13.703125" style="35" customWidth="1"/>
    <col min="263" max="512" width="9.1171875" style="35"/>
    <col min="513" max="513" width="6.1171875" style="35" customWidth="1"/>
    <col min="514" max="514" width="31.703125" style="35" customWidth="1"/>
    <col min="515" max="515" width="9.1171875" style="35"/>
    <col min="516" max="517" width="13.29296875" style="35" customWidth="1"/>
    <col min="518" max="518" width="13.703125" style="35" customWidth="1"/>
    <col min="519" max="768" width="9.1171875" style="35"/>
    <col min="769" max="769" width="6.1171875" style="35" customWidth="1"/>
    <col min="770" max="770" width="31.703125" style="35" customWidth="1"/>
    <col min="771" max="771" width="9.1171875" style="35"/>
    <col min="772" max="773" width="13.29296875" style="35" customWidth="1"/>
    <col min="774" max="774" width="13.703125" style="35" customWidth="1"/>
    <col min="775" max="1024" width="9.1171875" style="35"/>
    <col min="1025" max="1025" width="6.1171875" style="35" customWidth="1"/>
    <col min="1026" max="1026" width="31.703125" style="35" customWidth="1"/>
    <col min="1027" max="1027" width="9.1171875" style="35"/>
    <col min="1028" max="1029" width="13.29296875" style="35" customWidth="1"/>
    <col min="1030" max="1030" width="13.703125" style="35" customWidth="1"/>
    <col min="1031" max="1280" width="9.1171875" style="35"/>
    <col min="1281" max="1281" width="6.1171875" style="35" customWidth="1"/>
    <col min="1282" max="1282" width="31.703125" style="35" customWidth="1"/>
    <col min="1283" max="1283" width="9.1171875" style="35"/>
    <col min="1284" max="1285" width="13.29296875" style="35" customWidth="1"/>
    <col min="1286" max="1286" width="13.703125" style="35" customWidth="1"/>
    <col min="1287" max="1536" width="9.1171875" style="35"/>
    <col min="1537" max="1537" width="6.1171875" style="35" customWidth="1"/>
    <col min="1538" max="1538" width="31.703125" style="35" customWidth="1"/>
    <col min="1539" max="1539" width="9.1171875" style="35"/>
    <col min="1540" max="1541" width="13.29296875" style="35" customWidth="1"/>
    <col min="1542" max="1542" width="13.703125" style="35" customWidth="1"/>
    <col min="1543" max="1792" width="9.1171875" style="35"/>
    <col min="1793" max="1793" width="6.1171875" style="35" customWidth="1"/>
    <col min="1794" max="1794" width="31.703125" style="35" customWidth="1"/>
    <col min="1795" max="1795" width="9.1171875" style="35"/>
    <col min="1796" max="1797" width="13.29296875" style="35" customWidth="1"/>
    <col min="1798" max="1798" width="13.703125" style="35" customWidth="1"/>
    <col min="1799" max="2048" width="9.1171875" style="35"/>
    <col min="2049" max="2049" width="6.1171875" style="35" customWidth="1"/>
    <col min="2050" max="2050" width="31.703125" style="35" customWidth="1"/>
    <col min="2051" max="2051" width="9.1171875" style="35"/>
    <col min="2052" max="2053" width="13.29296875" style="35" customWidth="1"/>
    <col min="2054" max="2054" width="13.703125" style="35" customWidth="1"/>
    <col min="2055" max="2304" width="9.1171875" style="35"/>
    <col min="2305" max="2305" width="6.1171875" style="35" customWidth="1"/>
    <col min="2306" max="2306" width="31.703125" style="35" customWidth="1"/>
    <col min="2307" max="2307" width="9.1171875" style="35"/>
    <col min="2308" max="2309" width="13.29296875" style="35" customWidth="1"/>
    <col min="2310" max="2310" width="13.703125" style="35" customWidth="1"/>
    <col min="2311" max="2560" width="9.1171875" style="35"/>
    <col min="2561" max="2561" width="6.1171875" style="35" customWidth="1"/>
    <col min="2562" max="2562" width="31.703125" style="35" customWidth="1"/>
    <col min="2563" max="2563" width="9.1171875" style="35"/>
    <col min="2564" max="2565" width="13.29296875" style="35" customWidth="1"/>
    <col min="2566" max="2566" width="13.703125" style="35" customWidth="1"/>
    <col min="2567" max="2816" width="9.1171875" style="35"/>
    <col min="2817" max="2817" width="6.1171875" style="35" customWidth="1"/>
    <col min="2818" max="2818" width="31.703125" style="35" customWidth="1"/>
    <col min="2819" max="2819" width="9.1171875" style="35"/>
    <col min="2820" max="2821" width="13.29296875" style="35" customWidth="1"/>
    <col min="2822" max="2822" width="13.703125" style="35" customWidth="1"/>
    <col min="2823" max="3072" width="9.1171875" style="35"/>
    <col min="3073" max="3073" width="6.1171875" style="35" customWidth="1"/>
    <col min="3074" max="3074" width="31.703125" style="35" customWidth="1"/>
    <col min="3075" max="3075" width="9.1171875" style="35"/>
    <col min="3076" max="3077" width="13.29296875" style="35" customWidth="1"/>
    <col min="3078" max="3078" width="13.703125" style="35" customWidth="1"/>
    <col min="3079" max="3328" width="9.1171875" style="35"/>
    <col min="3329" max="3329" width="6.1171875" style="35" customWidth="1"/>
    <col min="3330" max="3330" width="31.703125" style="35" customWidth="1"/>
    <col min="3331" max="3331" width="9.1171875" style="35"/>
    <col min="3332" max="3333" width="13.29296875" style="35" customWidth="1"/>
    <col min="3334" max="3334" width="13.703125" style="35" customWidth="1"/>
    <col min="3335" max="3584" width="9.1171875" style="35"/>
    <col min="3585" max="3585" width="6.1171875" style="35" customWidth="1"/>
    <col min="3586" max="3586" width="31.703125" style="35" customWidth="1"/>
    <col min="3587" max="3587" width="9.1171875" style="35"/>
    <col min="3588" max="3589" width="13.29296875" style="35" customWidth="1"/>
    <col min="3590" max="3590" width="13.703125" style="35" customWidth="1"/>
    <col min="3591" max="3840" width="9.1171875" style="35"/>
    <col min="3841" max="3841" width="6.1171875" style="35" customWidth="1"/>
    <col min="3842" max="3842" width="31.703125" style="35" customWidth="1"/>
    <col min="3843" max="3843" width="9.1171875" style="35"/>
    <col min="3844" max="3845" width="13.29296875" style="35" customWidth="1"/>
    <col min="3846" max="3846" width="13.703125" style="35" customWidth="1"/>
    <col min="3847" max="4096" width="9.1171875" style="35"/>
    <col min="4097" max="4097" width="6.1171875" style="35" customWidth="1"/>
    <col min="4098" max="4098" width="31.703125" style="35" customWidth="1"/>
    <col min="4099" max="4099" width="9.1171875" style="35"/>
    <col min="4100" max="4101" width="13.29296875" style="35" customWidth="1"/>
    <col min="4102" max="4102" width="13.703125" style="35" customWidth="1"/>
    <col min="4103" max="4352" width="9.1171875" style="35"/>
    <col min="4353" max="4353" width="6.1171875" style="35" customWidth="1"/>
    <col min="4354" max="4354" width="31.703125" style="35" customWidth="1"/>
    <col min="4355" max="4355" width="9.1171875" style="35"/>
    <col min="4356" max="4357" width="13.29296875" style="35" customWidth="1"/>
    <col min="4358" max="4358" width="13.703125" style="35" customWidth="1"/>
    <col min="4359" max="4608" width="9.1171875" style="35"/>
    <col min="4609" max="4609" width="6.1171875" style="35" customWidth="1"/>
    <col min="4610" max="4610" width="31.703125" style="35" customWidth="1"/>
    <col min="4611" max="4611" width="9.1171875" style="35"/>
    <col min="4612" max="4613" width="13.29296875" style="35" customWidth="1"/>
    <col min="4614" max="4614" width="13.703125" style="35" customWidth="1"/>
    <col min="4615" max="4864" width="9.1171875" style="35"/>
    <col min="4865" max="4865" width="6.1171875" style="35" customWidth="1"/>
    <col min="4866" max="4866" width="31.703125" style="35" customWidth="1"/>
    <col min="4867" max="4867" width="9.1171875" style="35"/>
    <col min="4868" max="4869" width="13.29296875" style="35" customWidth="1"/>
    <col min="4870" max="4870" width="13.703125" style="35" customWidth="1"/>
    <col min="4871" max="5120" width="9.1171875" style="35"/>
    <col min="5121" max="5121" width="6.1171875" style="35" customWidth="1"/>
    <col min="5122" max="5122" width="31.703125" style="35" customWidth="1"/>
    <col min="5123" max="5123" width="9.1171875" style="35"/>
    <col min="5124" max="5125" width="13.29296875" style="35" customWidth="1"/>
    <col min="5126" max="5126" width="13.703125" style="35" customWidth="1"/>
    <col min="5127" max="5376" width="9.1171875" style="35"/>
    <col min="5377" max="5377" width="6.1171875" style="35" customWidth="1"/>
    <col min="5378" max="5378" width="31.703125" style="35" customWidth="1"/>
    <col min="5379" max="5379" width="9.1171875" style="35"/>
    <col min="5380" max="5381" width="13.29296875" style="35" customWidth="1"/>
    <col min="5382" max="5382" width="13.703125" style="35" customWidth="1"/>
    <col min="5383" max="5632" width="9.1171875" style="35"/>
    <col min="5633" max="5633" width="6.1171875" style="35" customWidth="1"/>
    <col min="5634" max="5634" width="31.703125" style="35" customWidth="1"/>
    <col min="5635" max="5635" width="9.1171875" style="35"/>
    <col min="5636" max="5637" width="13.29296875" style="35" customWidth="1"/>
    <col min="5638" max="5638" width="13.703125" style="35" customWidth="1"/>
    <col min="5639" max="5888" width="9.1171875" style="35"/>
    <col min="5889" max="5889" width="6.1171875" style="35" customWidth="1"/>
    <col min="5890" max="5890" width="31.703125" style="35" customWidth="1"/>
    <col min="5891" max="5891" width="9.1171875" style="35"/>
    <col min="5892" max="5893" width="13.29296875" style="35" customWidth="1"/>
    <col min="5894" max="5894" width="13.703125" style="35" customWidth="1"/>
    <col min="5895" max="6144" width="9.1171875" style="35"/>
    <col min="6145" max="6145" width="6.1171875" style="35" customWidth="1"/>
    <col min="6146" max="6146" width="31.703125" style="35" customWidth="1"/>
    <col min="6147" max="6147" width="9.1171875" style="35"/>
    <col min="6148" max="6149" width="13.29296875" style="35" customWidth="1"/>
    <col min="6150" max="6150" width="13.703125" style="35" customWidth="1"/>
    <col min="6151" max="6400" width="9.1171875" style="35"/>
    <col min="6401" max="6401" width="6.1171875" style="35" customWidth="1"/>
    <col min="6402" max="6402" width="31.703125" style="35" customWidth="1"/>
    <col min="6403" max="6403" width="9.1171875" style="35"/>
    <col min="6404" max="6405" width="13.29296875" style="35" customWidth="1"/>
    <col min="6406" max="6406" width="13.703125" style="35" customWidth="1"/>
    <col min="6407" max="6656" width="9.1171875" style="35"/>
    <col min="6657" max="6657" width="6.1171875" style="35" customWidth="1"/>
    <col min="6658" max="6658" width="31.703125" style="35" customWidth="1"/>
    <col min="6659" max="6659" width="9.1171875" style="35"/>
    <col min="6660" max="6661" width="13.29296875" style="35" customWidth="1"/>
    <col min="6662" max="6662" width="13.703125" style="35" customWidth="1"/>
    <col min="6663" max="6912" width="9.1171875" style="35"/>
    <col min="6913" max="6913" width="6.1171875" style="35" customWidth="1"/>
    <col min="6914" max="6914" width="31.703125" style="35" customWidth="1"/>
    <col min="6915" max="6915" width="9.1171875" style="35"/>
    <col min="6916" max="6917" width="13.29296875" style="35" customWidth="1"/>
    <col min="6918" max="6918" width="13.703125" style="35" customWidth="1"/>
    <col min="6919" max="7168" width="9.1171875" style="35"/>
    <col min="7169" max="7169" width="6.1171875" style="35" customWidth="1"/>
    <col min="7170" max="7170" width="31.703125" style="35" customWidth="1"/>
    <col min="7171" max="7171" width="9.1171875" style="35"/>
    <col min="7172" max="7173" width="13.29296875" style="35" customWidth="1"/>
    <col min="7174" max="7174" width="13.703125" style="35" customWidth="1"/>
    <col min="7175" max="7424" width="9.1171875" style="35"/>
    <col min="7425" max="7425" width="6.1171875" style="35" customWidth="1"/>
    <col min="7426" max="7426" width="31.703125" style="35" customWidth="1"/>
    <col min="7427" max="7427" width="9.1171875" style="35"/>
    <col min="7428" max="7429" width="13.29296875" style="35" customWidth="1"/>
    <col min="7430" max="7430" width="13.703125" style="35" customWidth="1"/>
    <col min="7431" max="7680" width="9.1171875" style="35"/>
    <col min="7681" max="7681" width="6.1171875" style="35" customWidth="1"/>
    <col min="7682" max="7682" width="31.703125" style="35" customWidth="1"/>
    <col min="7683" max="7683" width="9.1171875" style="35"/>
    <col min="7684" max="7685" width="13.29296875" style="35" customWidth="1"/>
    <col min="7686" max="7686" width="13.703125" style="35" customWidth="1"/>
    <col min="7687" max="7936" width="9.1171875" style="35"/>
    <col min="7937" max="7937" width="6.1171875" style="35" customWidth="1"/>
    <col min="7938" max="7938" width="31.703125" style="35" customWidth="1"/>
    <col min="7939" max="7939" width="9.1171875" style="35"/>
    <col min="7940" max="7941" width="13.29296875" style="35" customWidth="1"/>
    <col min="7942" max="7942" width="13.703125" style="35" customWidth="1"/>
    <col min="7943" max="8192" width="9.1171875" style="35"/>
    <col min="8193" max="8193" width="6.1171875" style="35" customWidth="1"/>
    <col min="8194" max="8194" width="31.703125" style="35" customWidth="1"/>
    <col min="8195" max="8195" width="9.1171875" style="35"/>
    <col min="8196" max="8197" width="13.29296875" style="35" customWidth="1"/>
    <col min="8198" max="8198" width="13.703125" style="35" customWidth="1"/>
    <col min="8199" max="8448" width="9.1171875" style="35"/>
    <col min="8449" max="8449" width="6.1171875" style="35" customWidth="1"/>
    <col min="8450" max="8450" width="31.703125" style="35" customWidth="1"/>
    <col min="8451" max="8451" width="9.1171875" style="35"/>
    <col min="8452" max="8453" width="13.29296875" style="35" customWidth="1"/>
    <col min="8454" max="8454" width="13.703125" style="35" customWidth="1"/>
    <col min="8455" max="8704" width="9.1171875" style="35"/>
    <col min="8705" max="8705" width="6.1171875" style="35" customWidth="1"/>
    <col min="8706" max="8706" width="31.703125" style="35" customWidth="1"/>
    <col min="8707" max="8707" width="9.1171875" style="35"/>
    <col min="8708" max="8709" width="13.29296875" style="35" customWidth="1"/>
    <col min="8710" max="8710" width="13.703125" style="35" customWidth="1"/>
    <col min="8711" max="8960" width="9.1171875" style="35"/>
    <col min="8961" max="8961" width="6.1171875" style="35" customWidth="1"/>
    <col min="8962" max="8962" width="31.703125" style="35" customWidth="1"/>
    <col min="8963" max="8963" width="9.1171875" style="35"/>
    <col min="8964" max="8965" width="13.29296875" style="35" customWidth="1"/>
    <col min="8966" max="8966" width="13.703125" style="35" customWidth="1"/>
    <col min="8967" max="9216" width="9.1171875" style="35"/>
    <col min="9217" max="9217" width="6.1171875" style="35" customWidth="1"/>
    <col min="9218" max="9218" width="31.703125" style="35" customWidth="1"/>
    <col min="9219" max="9219" width="9.1171875" style="35"/>
    <col min="9220" max="9221" width="13.29296875" style="35" customWidth="1"/>
    <col min="9222" max="9222" width="13.703125" style="35" customWidth="1"/>
    <col min="9223" max="9472" width="9.1171875" style="35"/>
    <col min="9473" max="9473" width="6.1171875" style="35" customWidth="1"/>
    <col min="9474" max="9474" width="31.703125" style="35" customWidth="1"/>
    <col min="9475" max="9475" width="9.1171875" style="35"/>
    <col min="9476" max="9477" width="13.29296875" style="35" customWidth="1"/>
    <col min="9478" max="9478" width="13.703125" style="35" customWidth="1"/>
    <col min="9479" max="9728" width="9.1171875" style="35"/>
    <col min="9729" max="9729" width="6.1171875" style="35" customWidth="1"/>
    <col min="9730" max="9730" width="31.703125" style="35" customWidth="1"/>
    <col min="9731" max="9731" width="9.1171875" style="35"/>
    <col min="9732" max="9733" width="13.29296875" style="35" customWidth="1"/>
    <col min="9734" max="9734" width="13.703125" style="35" customWidth="1"/>
    <col min="9735" max="9984" width="9.1171875" style="35"/>
    <col min="9985" max="9985" width="6.1171875" style="35" customWidth="1"/>
    <col min="9986" max="9986" width="31.703125" style="35" customWidth="1"/>
    <col min="9987" max="9987" width="9.1171875" style="35"/>
    <col min="9988" max="9989" width="13.29296875" style="35" customWidth="1"/>
    <col min="9990" max="9990" width="13.703125" style="35" customWidth="1"/>
    <col min="9991" max="10240" width="9.1171875" style="35"/>
    <col min="10241" max="10241" width="6.1171875" style="35" customWidth="1"/>
    <col min="10242" max="10242" width="31.703125" style="35" customWidth="1"/>
    <col min="10243" max="10243" width="9.1171875" style="35"/>
    <col min="10244" max="10245" width="13.29296875" style="35" customWidth="1"/>
    <col min="10246" max="10246" width="13.703125" style="35" customWidth="1"/>
    <col min="10247" max="10496" width="9.1171875" style="35"/>
    <col min="10497" max="10497" width="6.1171875" style="35" customWidth="1"/>
    <col min="10498" max="10498" width="31.703125" style="35" customWidth="1"/>
    <col min="10499" max="10499" width="9.1171875" style="35"/>
    <col min="10500" max="10501" width="13.29296875" style="35" customWidth="1"/>
    <col min="10502" max="10502" width="13.703125" style="35" customWidth="1"/>
    <col min="10503" max="10752" width="9.1171875" style="35"/>
    <col min="10753" max="10753" width="6.1171875" style="35" customWidth="1"/>
    <col min="10754" max="10754" width="31.703125" style="35" customWidth="1"/>
    <col min="10755" max="10755" width="9.1171875" style="35"/>
    <col min="10756" max="10757" width="13.29296875" style="35" customWidth="1"/>
    <col min="10758" max="10758" width="13.703125" style="35" customWidth="1"/>
    <col min="10759" max="11008" width="9.1171875" style="35"/>
    <col min="11009" max="11009" width="6.1171875" style="35" customWidth="1"/>
    <col min="11010" max="11010" width="31.703125" style="35" customWidth="1"/>
    <col min="11011" max="11011" width="9.1171875" style="35"/>
    <col min="11012" max="11013" width="13.29296875" style="35" customWidth="1"/>
    <col min="11014" max="11014" width="13.703125" style="35" customWidth="1"/>
    <col min="11015" max="11264" width="9.1171875" style="35"/>
    <col min="11265" max="11265" width="6.1171875" style="35" customWidth="1"/>
    <col min="11266" max="11266" width="31.703125" style="35" customWidth="1"/>
    <col min="11267" max="11267" width="9.1171875" style="35"/>
    <col min="11268" max="11269" width="13.29296875" style="35" customWidth="1"/>
    <col min="11270" max="11270" width="13.703125" style="35" customWidth="1"/>
    <col min="11271" max="11520" width="9.1171875" style="35"/>
    <col min="11521" max="11521" width="6.1171875" style="35" customWidth="1"/>
    <col min="11522" max="11522" width="31.703125" style="35" customWidth="1"/>
    <col min="11523" max="11523" width="9.1171875" style="35"/>
    <col min="11524" max="11525" width="13.29296875" style="35" customWidth="1"/>
    <col min="11526" max="11526" width="13.703125" style="35" customWidth="1"/>
    <col min="11527" max="11776" width="9.1171875" style="35"/>
    <col min="11777" max="11777" width="6.1171875" style="35" customWidth="1"/>
    <col min="11778" max="11778" width="31.703125" style="35" customWidth="1"/>
    <col min="11779" max="11779" width="9.1171875" style="35"/>
    <col min="11780" max="11781" width="13.29296875" style="35" customWidth="1"/>
    <col min="11782" max="11782" width="13.703125" style="35" customWidth="1"/>
    <col min="11783" max="12032" width="9.1171875" style="35"/>
    <col min="12033" max="12033" width="6.1171875" style="35" customWidth="1"/>
    <col min="12034" max="12034" width="31.703125" style="35" customWidth="1"/>
    <col min="12035" max="12035" width="9.1171875" style="35"/>
    <col min="12036" max="12037" width="13.29296875" style="35" customWidth="1"/>
    <col min="12038" max="12038" width="13.703125" style="35" customWidth="1"/>
    <col min="12039" max="12288" width="9.1171875" style="35"/>
    <col min="12289" max="12289" width="6.1171875" style="35" customWidth="1"/>
    <col min="12290" max="12290" width="31.703125" style="35" customWidth="1"/>
    <col min="12291" max="12291" width="9.1171875" style="35"/>
    <col min="12292" max="12293" width="13.29296875" style="35" customWidth="1"/>
    <col min="12294" max="12294" width="13.703125" style="35" customWidth="1"/>
    <col min="12295" max="12544" width="9.1171875" style="35"/>
    <col min="12545" max="12545" width="6.1171875" style="35" customWidth="1"/>
    <col min="12546" max="12546" width="31.703125" style="35" customWidth="1"/>
    <col min="12547" max="12547" width="9.1171875" style="35"/>
    <col min="12548" max="12549" width="13.29296875" style="35" customWidth="1"/>
    <col min="12550" max="12550" width="13.703125" style="35" customWidth="1"/>
    <col min="12551" max="12800" width="9.1171875" style="35"/>
    <col min="12801" max="12801" width="6.1171875" style="35" customWidth="1"/>
    <col min="12802" max="12802" width="31.703125" style="35" customWidth="1"/>
    <col min="12803" max="12803" width="9.1171875" style="35"/>
    <col min="12804" max="12805" width="13.29296875" style="35" customWidth="1"/>
    <col min="12806" max="12806" width="13.703125" style="35" customWidth="1"/>
    <col min="12807" max="13056" width="9.1171875" style="35"/>
    <col min="13057" max="13057" width="6.1171875" style="35" customWidth="1"/>
    <col min="13058" max="13058" width="31.703125" style="35" customWidth="1"/>
    <col min="13059" max="13059" width="9.1171875" style="35"/>
    <col min="13060" max="13061" width="13.29296875" style="35" customWidth="1"/>
    <col min="13062" max="13062" width="13.703125" style="35" customWidth="1"/>
    <col min="13063" max="13312" width="9.1171875" style="35"/>
    <col min="13313" max="13313" width="6.1171875" style="35" customWidth="1"/>
    <col min="13314" max="13314" width="31.703125" style="35" customWidth="1"/>
    <col min="13315" max="13315" width="9.1171875" style="35"/>
    <col min="13316" max="13317" width="13.29296875" style="35" customWidth="1"/>
    <col min="13318" max="13318" width="13.703125" style="35" customWidth="1"/>
    <col min="13319" max="13568" width="9.1171875" style="35"/>
    <col min="13569" max="13569" width="6.1171875" style="35" customWidth="1"/>
    <col min="13570" max="13570" width="31.703125" style="35" customWidth="1"/>
    <col min="13571" max="13571" width="9.1171875" style="35"/>
    <col min="13572" max="13573" width="13.29296875" style="35" customWidth="1"/>
    <col min="13574" max="13574" width="13.703125" style="35" customWidth="1"/>
    <col min="13575" max="13824" width="9.1171875" style="35"/>
    <col min="13825" max="13825" width="6.1171875" style="35" customWidth="1"/>
    <col min="13826" max="13826" width="31.703125" style="35" customWidth="1"/>
    <col min="13827" max="13827" width="9.1171875" style="35"/>
    <col min="13828" max="13829" width="13.29296875" style="35" customWidth="1"/>
    <col min="13830" max="13830" width="13.703125" style="35" customWidth="1"/>
    <col min="13831" max="14080" width="9.1171875" style="35"/>
    <col min="14081" max="14081" width="6.1171875" style="35" customWidth="1"/>
    <col min="14082" max="14082" width="31.703125" style="35" customWidth="1"/>
    <col min="14083" max="14083" width="9.1171875" style="35"/>
    <col min="14084" max="14085" width="13.29296875" style="35" customWidth="1"/>
    <col min="14086" max="14086" width="13.703125" style="35" customWidth="1"/>
    <col min="14087" max="14336" width="9.1171875" style="35"/>
    <col min="14337" max="14337" width="6.1171875" style="35" customWidth="1"/>
    <col min="14338" max="14338" width="31.703125" style="35" customWidth="1"/>
    <col min="14339" max="14339" width="9.1171875" style="35"/>
    <col min="14340" max="14341" width="13.29296875" style="35" customWidth="1"/>
    <col min="14342" max="14342" width="13.703125" style="35" customWidth="1"/>
    <col min="14343" max="14592" width="9.1171875" style="35"/>
    <col min="14593" max="14593" width="6.1171875" style="35" customWidth="1"/>
    <col min="14594" max="14594" width="31.703125" style="35" customWidth="1"/>
    <col min="14595" max="14595" width="9.1171875" style="35"/>
    <col min="14596" max="14597" width="13.29296875" style="35" customWidth="1"/>
    <col min="14598" max="14598" width="13.703125" style="35" customWidth="1"/>
    <col min="14599" max="14848" width="9.1171875" style="35"/>
    <col min="14849" max="14849" width="6.1171875" style="35" customWidth="1"/>
    <col min="14850" max="14850" width="31.703125" style="35" customWidth="1"/>
    <col min="14851" max="14851" width="9.1171875" style="35"/>
    <col min="14852" max="14853" width="13.29296875" style="35" customWidth="1"/>
    <col min="14854" max="14854" width="13.703125" style="35" customWidth="1"/>
    <col min="14855" max="15104" width="9.1171875" style="35"/>
    <col min="15105" max="15105" width="6.1171875" style="35" customWidth="1"/>
    <col min="15106" max="15106" width="31.703125" style="35" customWidth="1"/>
    <col min="15107" max="15107" width="9.1171875" style="35"/>
    <col min="15108" max="15109" width="13.29296875" style="35" customWidth="1"/>
    <col min="15110" max="15110" width="13.703125" style="35" customWidth="1"/>
    <col min="15111" max="15360" width="9.1171875" style="35"/>
    <col min="15361" max="15361" width="6.1171875" style="35" customWidth="1"/>
    <col min="15362" max="15362" width="31.703125" style="35" customWidth="1"/>
    <col min="15363" max="15363" width="9.1171875" style="35"/>
    <col min="15364" max="15365" width="13.29296875" style="35" customWidth="1"/>
    <col min="15366" max="15366" width="13.703125" style="35" customWidth="1"/>
    <col min="15367" max="15616" width="9.1171875" style="35"/>
    <col min="15617" max="15617" width="6.1171875" style="35" customWidth="1"/>
    <col min="15618" max="15618" width="31.703125" style="35" customWidth="1"/>
    <col min="15619" max="15619" width="9.1171875" style="35"/>
    <col min="15620" max="15621" width="13.29296875" style="35" customWidth="1"/>
    <col min="15622" max="15622" width="13.703125" style="35" customWidth="1"/>
    <col min="15623" max="15872" width="9.1171875" style="35"/>
    <col min="15873" max="15873" width="6.1171875" style="35" customWidth="1"/>
    <col min="15874" max="15874" width="31.703125" style="35" customWidth="1"/>
    <col min="15875" max="15875" width="9.1171875" style="35"/>
    <col min="15876" max="15877" width="13.29296875" style="35" customWidth="1"/>
    <col min="15878" max="15878" width="13.703125" style="35" customWidth="1"/>
    <col min="15879" max="16128" width="9.1171875" style="35"/>
    <col min="16129" max="16129" width="6.1171875" style="35" customWidth="1"/>
    <col min="16130" max="16130" width="31.703125" style="35" customWidth="1"/>
    <col min="16131" max="16131" width="9.1171875" style="35"/>
    <col min="16132" max="16133" width="13.29296875" style="35" customWidth="1"/>
    <col min="16134" max="16134" width="13.703125" style="35" customWidth="1"/>
    <col min="16135" max="16384" width="9.1171875" style="35"/>
  </cols>
  <sheetData>
    <row r="1" spans="1:6">
      <c r="B1" s="39" t="s">
        <v>120</v>
      </c>
    </row>
    <row r="2" spans="1:6">
      <c r="B2" s="39" t="s">
        <v>121</v>
      </c>
    </row>
    <row r="3" spans="1:6">
      <c r="B3" s="49" t="s">
        <v>679</v>
      </c>
      <c r="C3" s="50"/>
    </row>
    <row r="4" spans="1:6">
      <c r="B4" s="39"/>
    </row>
    <row r="5" spans="1:6">
      <c r="B5" s="39"/>
    </row>
    <row r="6" spans="1:6">
      <c r="A6" s="40" t="s">
        <v>0</v>
      </c>
      <c r="B6" s="39" t="s">
        <v>3</v>
      </c>
    </row>
    <row r="7" spans="1:6">
      <c r="A7" s="48"/>
      <c r="B7" s="38"/>
      <c r="C7" s="38"/>
      <c r="D7" s="45"/>
      <c r="E7" s="45"/>
      <c r="F7" s="45"/>
    </row>
    <row r="8" spans="1:6">
      <c r="A8" s="48"/>
      <c r="B8" s="38" t="s">
        <v>109</v>
      </c>
      <c r="C8" s="38"/>
      <c r="D8" s="45"/>
      <c r="E8" s="45"/>
      <c r="F8" s="45"/>
    </row>
    <row r="9" spans="1:6">
      <c r="A9" s="48" t="s">
        <v>77</v>
      </c>
      <c r="B9" s="38" t="s">
        <v>33</v>
      </c>
      <c r="C9" s="38"/>
      <c r="D9" s="45"/>
      <c r="E9" s="45"/>
      <c r="F9" s="45"/>
    </row>
    <row r="10" spans="1:6">
      <c r="A10" s="48"/>
      <c r="B10" s="38" t="s">
        <v>72</v>
      </c>
      <c r="C10" s="38"/>
      <c r="D10" s="45"/>
      <c r="E10" s="45"/>
      <c r="F10" s="45"/>
    </row>
    <row r="11" spans="1:6">
      <c r="A11" s="48"/>
      <c r="B11" s="38" t="s">
        <v>110</v>
      </c>
      <c r="C11" s="38" t="s">
        <v>34</v>
      </c>
      <c r="D11" s="45">
        <v>0.72</v>
      </c>
      <c r="E11" s="284"/>
      <c r="F11" s="45">
        <f>D11*E11</f>
        <v>0</v>
      </c>
    </row>
    <row r="12" spans="1:6">
      <c r="A12" s="48"/>
      <c r="B12" s="38"/>
      <c r="C12" s="38"/>
      <c r="D12" s="45"/>
      <c r="E12" s="284"/>
      <c r="F12" s="45"/>
    </row>
    <row r="13" spans="1:6">
      <c r="A13" s="48"/>
      <c r="B13" s="38" t="s">
        <v>111</v>
      </c>
      <c r="C13" s="38"/>
      <c r="D13" s="45"/>
      <c r="E13" s="284"/>
      <c r="F13" s="45"/>
    </row>
    <row r="14" spans="1:6">
      <c r="A14" s="48" t="s">
        <v>85</v>
      </c>
      <c r="B14" s="38" t="s">
        <v>5</v>
      </c>
      <c r="C14" s="38"/>
      <c r="D14" s="45"/>
      <c r="E14" s="284"/>
      <c r="F14" s="45"/>
    </row>
    <row r="15" spans="1:6">
      <c r="A15" s="48"/>
      <c r="B15" s="38" t="s">
        <v>73</v>
      </c>
      <c r="C15" s="38"/>
      <c r="D15" s="45"/>
      <c r="E15" s="284"/>
      <c r="F15" s="45"/>
    </row>
    <row r="16" spans="1:6">
      <c r="A16" s="48"/>
      <c r="B16" s="38" t="s">
        <v>110</v>
      </c>
      <c r="C16" s="38" t="s">
        <v>6</v>
      </c>
      <c r="D16" s="45">
        <v>37</v>
      </c>
      <c r="E16" s="284"/>
      <c r="F16" s="45">
        <f>D16*E16</f>
        <v>0</v>
      </c>
    </row>
    <row r="17" spans="1:6">
      <c r="A17" s="48"/>
      <c r="B17" s="38"/>
      <c r="C17" s="38"/>
      <c r="D17" s="45"/>
      <c r="E17" s="284"/>
      <c r="F17" s="45"/>
    </row>
    <row r="18" spans="1:6">
      <c r="A18" s="48"/>
      <c r="B18" s="38" t="s">
        <v>344</v>
      </c>
      <c r="C18" s="38"/>
      <c r="D18" s="45"/>
      <c r="E18" s="284"/>
      <c r="F18" s="45"/>
    </row>
    <row r="19" spans="1:6">
      <c r="A19" s="48" t="s">
        <v>86</v>
      </c>
      <c r="B19" s="38" t="s">
        <v>345</v>
      </c>
      <c r="C19" s="38"/>
      <c r="D19" s="45"/>
      <c r="E19" s="284"/>
      <c r="F19" s="45"/>
    </row>
    <row r="20" spans="1:6">
      <c r="A20" s="48"/>
      <c r="B20" s="38" t="s">
        <v>346</v>
      </c>
      <c r="C20" s="38"/>
      <c r="D20" s="45"/>
      <c r="E20" s="284"/>
      <c r="F20" s="45"/>
    </row>
    <row r="21" spans="1:6">
      <c r="A21" s="48"/>
      <c r="B21" s="38" t="s">
        <v>347</v>
      </c>
      <c r="C21" s="38" t="s">
        <v>7</v>
      </c>
      <c r="D21" s="45">
        <v>415</v>
      </c>
      <c r="E21" s="284"/>
      <c r="F21" s="45">
        <f>D21*E21</f>
        <v>0</v>
      </c>
    </row>
    <row r="22" spans="1:6">
      <c r="A22" s="48"/>
      <c r="B22" s="38"/>
      <c r="C22" s="38"/>
      <c r="D22" s="45"/>
      <c r="E22" s="284"/>
      <c r="F22" s="45"/>
    </row>
    <row r="23" spans="1:6">
      <c r="A23" s="48"/>
      <c r="B23" s="38" t="s">
        <v>348</v>
      </c>
      <c r="C23" s="38"/>
      <c r="D23" s="45"/>
      <c r="E23" s="284"/>
      <c r="F23" s="45"/>
    </row>
    <row r="24" spans="1:6">
      <c r="A24" s="48" t="s">
        <v>87</v>
      </c>
      <c r="B24" s="38" t="s">
        <v>349</v>
      </c>
      <c r="C24" s="38"/>
      <c r="D24" s="45"/>
      <c r="E24" s="284"/>
      <c r="F24" s="45"/>
    </row>
    <row r="25" spans="1:6">
      <c r="A25" s="48"/>
      <c r="B25" s="38" t="s">
        <v>350</v>
      </c>
      <c r="C25" s="38" t="s">
        <v>6</v>
      </c>
      <c r="D25" s="45">
        <v>20</v>
      </c>
      <c r="E25" s="284"/>
      <c r="F25" s="45">
        <f>D25*E25</f>
        <v>0</v>
      </c>
    </row>
    <row r="26" spans="1:6">
      <c r="A26" s="48"/>
      <c r="B26" s="38"/>
      <c r="C26" s="38"/>
      <c r="D26" s="45"/>
      <c r="E26" s="284"/>
      <c r="F26" s="45"/>
    </row>
    <row r="27" spans="1:6">
      <c r="A27" s="48"/>
      <c r="B27" s="38" t="s">
        <v>351</v>
      </c>
      <c r="C27" s="38"/>
      <c r="D27" s="45"/>
      <c r="E27" s="284"/>
      <c r="F27" s="45"/>
    </row>
    <row r="28" spans="1:6">
      <c r="A28" s="48" t="s">
        <v>88</v>
      </c>
      <c r="B28" s="38" t="s">
        <v>349</v>
      </c>
      <c r="C28" s="38"/>
      <c r="D28" s="45"/>
      <c r="E28" s="284"/>
      <c r="F28" s="45"/>
    </row>
    <row r="29" spans="1:6">
      <c r="A29" s="48"/>
      <c r="B29" s="38" t="s">
        <v>352</v>
      </c>
      <c r="C29" s="38" t="s">
        <v>6</v>
      </c>
      <c r="D29" s="45">
        <v>5</v>
      </c>
      <c r="E29" s="284"/>
      <c r="F29" s="45">
        <f>D29*E29</f>
        <v>0</v>
      </c>
    </row>
    <row r="30" spans="1:6">
      <c r="A30" s="48"/>
      <c r="B30" s="38"/>
      <c r="C30" s="38"/>
      <c r="D30" s="45"/>
      <c r="E30" s="284"/>
      <c r="F30" s="45"/>
    </row>
    <row r="31" spans="1:6">
      <c r="A31" s="48"/>
      <c r="B31" s="38" t="s">
        <v>353</v>
      </c>
      <c r="C31" s="38"/>
      <c r="D31" s="45"/>
      <c r="E31" s="284"/>
      <c r="F31" s="45"/>
    </row>
    <row r="32" spans="1:6">
      <c r="A32" s="48" t="s">
        <v>89</v>
      </c>
      <c r="B32" s="38" t="s">
        <v>354</v>
      </c>
      <c r="C32" s="38"/>
      <c r="D32" s="45"/>
      <c r="E32" s="284"/>
      <c r="F32" s="45"/>
    </row>
    <row r="33" spans="1:6">
      <c r="A33" s="48"/>
      <c r="B33" s="38" t="s">
        <v>355</v>
      </c>
      <c r="C33" s="38"/>
      <c r="D33" s="45"/>
      <c r="E33" s="284"/>
      <c r="F33" s="45"/>
    </row>
    <row r="34" spans="1:6">
      <c r="A34" s="48"/>
      <c r="B34" s="38" t="s">
        <v>356</v>
      </c>
      <c r="C34" s="38" t="s">
        <v>6</v>
      </c>
      <c r="D34" s="45">
        <v>20</v>
      </c>
      <c r="E34" s="284"/>
      <c r="F34" s="45">
        <f>D34*E34</f>
        <v>0</v>
      </c>
    </row>
    <row r="35" spans="1:6">
      <c r="A35" s="48"/>
      <c r="B35" s="38"/>
      <c r="C35" s="38"/>
      <c r="D35" s="45"/>
      <c r="E35" s="284"/>
      <c r="F35" s="45"/>
    </row>
    <row r="36" spans="1:6">
      <c r="A36" s="48"/>
      <c r="B36" s="38" t="s">
        <v>357</v>
      </c>
      <c r="C36" s="38"/>
      <c r="D36" s="45"/>
      <c r="E36" s="284"/>
      <c r="F36" s="45"/>
    </row>
    <row r="37" spans="1:6">
      <c r="A37" s="48" t="s">
        <v>90</v>
      </c>
      <c r="B37" s="38" t="s">
        <v>358</v>
      </c>
      <c r="C37" s="38"/>
      <c r="D37" s="45"/>
      <c r="E37" s="284"/>
      <c r="F37" s="45"/>
    </row>
    <row r="38" spans="1:6">
      <c r="A38" s="48"/>
      <c r="B38" s="38" t="s">
        <v>359</v>
      </c>
      <c r="C38" s="38"/>
      <c r="D38" s="45"/>
      <c r="E38" s="284"/>
      <c r="F38" s="45"/>
    </row>
    <row r="39" spans="1:6">
      <c r="A39" s="48"/>
      <c r="B39" s="38" t="s">
        <v>356</v>
      </c>
      <c r="C39" s="38" t="s">
        <v>6</v>
      </c>
      <c r="D39" s="45">
        <v>5</v>
      </c>
      <c r="E39" s="284"/>
      <c r="F39" s="45">
        <f>D39*E39</f>
        <v>0</v>
      </c>
    </row>
    <row r="40" spans="1:6">
      <c r="A40" s="48"/>
      <c r="B40" s="38"/>
      <c r="C40" s="38"/>
      <c r="D40" s="45"/>
      <c r="E40" s="284"/>
      <c r="F40" s="45"/>
    </row>
    <row r="41" spans="1:6">
      <c r="A41" s="48"/>
      <c r="B41" s="38" t="s">
        <v>74</v>
      </c>
      <c r="C41" s="38"/>
      <c r="D41" s="45"/>
      <c r="E41" s="284"/>
      <c r="F41" s="45"/>
    </row>
    <row r="42" spans="1:6">
      <c r="A42" s="48" t="s">
        <v>91</v>
      </c>
      <c r="B42" s="38" t="s">
        <v>75</v>
      </c>
      <c r="C42" s="38"/>
      <c r="D42" s="45"/>
      <c r="E42" s="284"/>
      <c r="F42" s="45"/>
    </row>
    <row r="43" spans="1:6">
      <c r="A43" s="48"/>
      <c r="B43" s="38" t="s">
        <v>76</v>
      </c>
      <c r="C43" s="38" t="s">
        <v>6</v>
      </c>
      <c r="D43" s="45">
        <v>2</v>
      </c>
      <c r="E43" s="284"/>
      <c r="F43" s="45">
        <f>D43*E43</f>
        <v>0</v>
      </c>
    </row>
    <row r="44" spans="1:6">
      <c r="A44" s="48"/>
      <c r="B44" s="38"/>
      <c r="C44" s="38"/>
      <c r="D44" s="45"/>
      <c r="E44" s="284"/>
      <c r="F44" s="45"/>
    </row>
    <row r="45" spans="1:6">
      <c r="A45" s="48"/>
      <c r="B45" s="38" t="s">
        <v>69</v>
      </c>
      <c r="C45" s="38"/>
      <c r="D45" s="45"/>
      <c r="E45" s="284"/>
      <c r="F45" s="45"/>
    </row>
    <row r="46" spans="1:6">
      <c r="A46" s="48" t="s">
        <v>360</v>
      </c>
      <c r="B46" s="38" t="s">
        <v>70</v>
      </c>
      <c r="C46" s="38" t="s">
        <v>6</v>
      </c>
      <c r="D46" s="45">
        <v>67</v>
      </c>
      <c r="E46" s="284"/>
      <c r="F46" s="45">
        <f>D46*E46</f>
        <v>0</v>
      </c>
    </row>
    <row r="47" spans="1:6">
      <c r="A47" s="48"/>
      <c r="B47" s="38"/>
      <c r="C47" s="38"/>
      <c r="D47" s="45"/>
      <c r="E47" s="284"/>
      <c r="F47" s="45"/>
    </row>
    <row r="48" spans="1:6">
      <c r="A48" s="48"/>
      <c r="B48" s="38" t="s">
        <v>466</v>
      </c>
      <c r="C48" s="38"/>
      <c r="D48" s="45"/>
      <c r="E48" s="284"/>
      <c r="F48" s="45"/>
    </row>
    <row r="49" spans="1:6">
      <c r="A49" s="48" t="s">
        <v>361</v>
      </c>
      <c r="B49" s="38" t="s">
        <v>467</v>
      </c>
      <c r="C49" s="38"/>
      <c r="D49" s="45"/>
      <c r="E49" s="284"/>
      <c r="F49" s="45"/>
    </row>
    <row r="50" spans="1:6">
      <c r="A50" s="48"/>
      <c r="B50" s="38" t="s">
        <v>468</v>
      </c>
      <c r="C50" s="38" t="s">
        <v>134</v>
      </c>
      <c r="D50" s="45">
        <v>12</v>
      </c>
      <c r="E50" s="284"/>
      <c r="F50" s="45">
        <f>D50*E50</f>
        <v>0</v>
      </c>
    </row>
    <row r="51" spans="1:6">
      <c r="A51" s="48"/>
      <c r="B51" s="38"/>
      <c r="C51" s="38"/>
      <c r="D51" s="45"/>
      <c r="E51" s="284"/>
      <c r="F51" s="45"/>
    </row>
    <row r="52" spans="1:6">
      <c r="A52" s="48"/>
      <c r="B52" s="38" t="s">
        <v>469</v>
      </c>
      <c r="C52" s="38"/>
      <c r="D52" s="45"/>
      <c r="E52" s="284"/>
      <c r="F52" s="45"/>
    </row>
    <row r="53" spans="1:6">
      <c r="A53" s="48" t="s">
        <v>362</v>
      </c>
      <c r="B53" s="38" t="s">
        <v>470</v>
      </c>
      <c r="C53" s="38"/>
      <c r="D53" s="45"/>
      <c r="E53" s="284"/>
      <c r="F53" s="45"/>
    </row>
    <row r="54" spans="1:6">
      <c r="A54" s="48"/>
      <c r="B54" s="38" t="s">
        <v>471</v>
      </c>
      <c r="C54" s="38" t="s">
        <v>6</v>
      </c>
      <c r="D54" s="45">
        <v>6</v>
      </c>
      <c r="E54" s="284"/>
      <c r="F54" s="45">
        <f>D54*E54</f>
        <v>0</v>
      </c>
    </row>
    <row r="55" spans="1:6">
      <c r="A55" s="48"/>
      <c r="B55" s="38"/>
      <c r="C55" s="38"/>
      <c r="D55" s="45"/>
      <c r="E55" s="284"/>
      <c r="F55" s="45"/>
    </row>
    <row r="56" spans="1:6">
      <c r="A56" s="48"/>
      <c r="B56" s="38"/>
      <c r="C56" s="38"/>
      <c r="D56" s="45"/>
      <c r="E56" s="284"/>
      <c r="F56" s="45"/>
    </row>
    <row r="57" spans="1:6">
      <c r="A57" s="48"/>
      <c r="B57" s="38" t="s">
        <v>8</v>
      </c>
      <c r="C57" s="38"/>
      <c r="D57" s="45"/>
      <c r="E57" s="284"/>
      <c r="F57" s="45"/>
    </row>
    <row r="58" spans="1:6" ht="101.35">
      <c r="A58" s="269" t="s">
        <v>364</v>
      </c>
      <c r="B58" s="329" t="s">
        <v>1647</v>
      </c>
      <c r="C58" s="53"/>
      <c r="D58" s="54"/>
      <c r="E58" s="284"/>
      <c r="F58" s="54"/>
    </row>
    <row r="59" spans="1:6">
      <c r="A59" s="48"/>
      <c r="B59" s="53" t="s">
        <v>1653</v>
      </c>
      <c r="C59" s="53"/>
      <c r="D59" s="54"/>
      <c r="E59" s="284"/>
      <c r="F59" s="54"/>
    </row>
    <row r="60" spans="1:6" ht="50.7">
      <c r="A60" s="48"/>
      <c r="B60" s="330" t="s">
        <v>1646</v>
      </c>
      <c r="C60" s="53" t="s">
        <v>865</v>
      </c>
      <c r="D60" s="54"/>
      <c r="E60" s="284"/>
      <c r="F60" s="54">
        <v>5300</v>
      </c>
    </row>
    <row r="61" spans="1:6">
      <c r="A61" s="48"/>
      <c r="B61" s="38"/>
      <c r="C61" s="38"/>
      <c r="D61" s="45"/>
      <c r="E61" s="284"/>
      <c r="F61" s="45"/>
    </row>
    <row r="62" spans="1:6">
      <c r="A62" s="48"/>
      <c r="B62" s="38" t="s">
        <v>46</v>
      </c>
      <c r="C62" s="38"/>
      <c r="D62" s="45"/>
      <c r="E62" s="284"/>
      <c r="F62" s="45"/>
    </row>
    <row r="63" spans="1:6">
      <c r="A63" s="48" t="s">
        <v>367</v>
      </c>
      <c r="B63" s="38" t="s">
        <v>47</v>
      </c>
      <c r="C63" s="38"/>
      <c r="D63" s="45"/>
      <c r="E63" s="284"/>
      <c r="F63" s="45"/>
    </row>
    <row r="64" spans="1:6">
      <c r="A64" s="48"/>
      <c r="B64" s="38" t="s">
        <v>48</v>
      </c>
      <c r="C64" s="38" t="s">
        <v>6</v>
      </c>
      <c r="D64" s="45">
        <v>1</v>
      </c>
      <c r="E64" s="284"/>
      <c r="F64" s="45">
        <f>D64*E64</f>
        <v>0</v>
      </c>
    </row>
    <row r="65" spans="1:6">
      <c r="A65" s="48"/>
      <c r="B65" s="38"/>
      <c r="C65" s="38"/>
      <c r="D65" s="45"/>
      <c r="E65" s="284"/>
      <c r="F65" s="45"/>
    </row>
    <row r="66" spans="1:6">
      <c r="A66" s="48"/>
      <c r="B66" s="38" t="s">
        <v>49</v>
      </c>
      <c r="C66" s="38"/>
      <c r="D66" s="45"/>
      <c r="E66" s="284"/>
      <c r="F66" s="45"/>
    </row>
    <row r="67" spans="1:6">
      <c r="A67" s="48" t="s">
        <v>368</v>
      </c>
      <c r="B67" s="38" t="s">
        <v>50</v>
      </c>
      <c r="C67" s="38"/>
      <c r="D67" s="45"/>
      <c r="E67" s="284"/>
      <c r="F67" s="45"/>
    </row>
    <row r="68" spans="1:6">
      <c r="A68" s="48"/>
      <c r="B68" s="38" t="s">
        <v>51</v>
      </c>
      <c r="C68" s="38" t="s">
        <v>6</v>
      </c>
      <c r="D68" s="45">
        <v>1</v>
      </c>
      <c r="E68" s="284"/>
      <c r="F68" s="45">
        <f>D68*E68</f>
        <v>0</v>
      </c>
    </row>
    <row r="69" spans="1:6">
      <c r="A69" s="48"/>
      <c r="B69" s="38"/>
      <c r="C69" s="38"/>
      <c r="D69" s="45"/>
      <c r="E69" s="284"/>
      <c r="F69" s="45"/>
    </row>
    <row r="70" spans="1:6" s="55" customFormat="1">
      <c r="A70" s="52"/>
      <c r="B70" s="53" t="s">
        <v>363</v>
      </c>
      <c r="C70" s="53"/>
      <c r="D70" s="54"/>
      <c r="E70" s="284"/>
      <c r="F70" s="54"/>
    </row>
    <row r="71" spans="1:6" s="55" customFormat="1">
      <c r="A71" s="52" t="s">
        <v>369</v>
      </c>
      <c r="B71" s="53" t="s">
        <v>365</v>
      </c>
      <c r="C71" s="53"/>
      <c r="D71" s="54"/>
      <c r="E71" s="284"/>
      <c r="F71" s="54"/>
    </row>
    <row r="72" spans="1:6" s="55" customFormat="1">
      <c r="A72" s="52"/>
      <c r="B72" s="53" t="s">
        <v>366</v>
      </c>
      <c r="C72" s="53" t="s">
        <v>7</v>
      </c>
      <c r="D72" s="54">
        <v>2490</v>
      </c>
      <c r="E72" s="284"/>
      <c r="F72" s="54">
        <f>D72*E72</f>
        <v>0</v>
      </c>
    </row>
    <row r="73" spans="1:6" ht="13" thickBot="1">
      <c r="A73" s="40"/>
      <c r="B73" s="39"/>
      <c r="E73" s="51"/>
    </row>
    <row r="74" spans="1:6" ht="13" thickBot="1">
      <c r="A74" s="40"/>
      <c r="B74" s="43" t="s">
        <v>4</v>
      </c>
      <c r="C74" s="41"/>
      <c r="D74" s="42"/>
      <c r="E74" s="286"/>
      <c r="F74" s="44">
        <f>SUM(F6:F73)</f>
        <v>5300</v>
      </c>
    </row>
    <row r="75" spans="1:6">
      <c r="A75" s="40"/>
      <c r="B75" s="38"/>
      <c r="E75" s="51"/>
      <c r="F75" s="45"/>
    </row>
    <row r="76" spans="1:6">
      <c r="A76" s="40" t="s">
        <v>92</v>
      </c>
      <c r="B76" s="39" t="s">
        <v>9</v>
      </c>
      <c r="E76" s="51"/>
      <c r="F76" s="45"/>
    </row>
    <row r="77" spans="1:6">
      <c r="A77" s="40"/>
      <c r="B77" s="39"/>
      <c r="E77" s="51"/>
      <c r="F77" s="45"/>
    </row>
    <row r="78" spans="1:6">
      <c r="A78" s="48"/>
      <c r="B78" s="38" t="s">
        <v>52</v>
      </c>
      <c r="C78" s="38"/>
      <c r="D78" s="45"/>
      <c r="E78" s="284"/>
      <c r="F78" s="45"/>
    </row>
    <row r="79" spans="1:6">
      <c r="A79" s="48" t="s">
        <v>93</v>
      </c>
      <c r="B79" s="38" t="s">
        <v>53</v>
      </c>
      <c r="C79" s="38"/>
      <c r="D79" s="45"/>
      <c r="E79" s="284"/>
      <c r="F79" s="45"/>
    </row>
    <row r="80" spans="1:6">
      <c r="A80" s="48"/>
      <c r="B80" s="38" t="s">
        <v>54</v>
      </c>
      <c r="C80" s="38" t="s">
        <v>11</v>
      </c>
      <c r="D80" s="45">
        <v>860</v>
      </c>
      <c r="E80" s="284"/>
      <c r="F80" s="45">
        <f>D80*E80</f>
        <v>0</v>
      </c>
    </row>
    <row r="81" spans="1:6">
      <c r="A81" s="48"/>
      <c r="B81" s="38"/>
      <c r="C81" s="38"/>
      <c r="D81" s="45"/>
      <c r="E81" s="284"/>
      <c r="F81" s="45"/>
    </row>
    <row r="82" spans="1:6">
      <c r="A82" s="48"/>
      <c r="B82" s="38" t="s">
        <v>28</v>
      </c>
      <c r="C82" s="38"/>
      <c r="D82" s="45"/>
      <c r="E82" s="284"/>
      <c r="F82" s="45"/>
    </row>
    <row r="83" spans="1:6">
      <c r="A83" s="48" t="s">
        <v>42</v>
      </c>
      <c r="B83" s="38" t="s">
        <v>29</v>
      </c>
      <c r="C83" s="38"/>
      <c r="D83" s="45"/>
      <c r="E83" s="284"/>
      <c r="F83" s="45"/>
    </row>
    <row r="84" spans="1:6">
      <c r="A84" s="48"/>
      <c r="B84" s="38" t="s">
        <v>30</v>
      </c>
      <c r="C84" s="38" t="s">
        <v>11</v>
      </c>
      <c r="D84" s="45">
        <v>2480</v>
      </c>
      <c r="E84" s="284"/>
      <c r="F84" s="45">
        <f>D84*E84</f>
        <v>0</v>
      </c>
    </row>
    <row r="85" spans="1:6">
      <c r="A85" s="48"/>
      <c r="B85" s="38"/>
      <c r="C85" s="38"/>
      <c r="D85" s="45"/>
      <c r="E85" s="284"/>
      <c r="F85" s="45"/>
    </row>
    <row r="86" spans="1:6">
      <c r="A86" s="48"/>
      <c r="B86" s="38" t="s">
        <v>140</v>
      </c>
      <c r="C86" s="38"/>
      <c r="D86" s="45"/>
      <c r="E86" s="284"/>
      <c r="F86" s="45"/>
    </row>
    <row r="87" spans="1:6">
      <c r="A87" s="48" t="s">
        <v>43</v>
      </c>
      <c r="B87" s="38" t="s">
        <v>141</v>
      </c>
      <c r="C87" s="38"/>
      <c r="D87" s="45"/>
      <c r="E87" s="284"/>
      <c r="F87" s="45"/>
    </row>
    <row r="88" spans="1:6">
      <c r="A88" s="48"/>
      <c r="B88" s="38" t="s">
        <v>142</v>
      </c>
      <c r="C88" s="38" t="s">
        <v>7</v>
      </c>
      <c r="D88" s="45">
        <v>525</v>
      </c>
      <c r="E88" s="284"/>
      <c r="F88" s="45">
        <f>D88*E88</f>
        <v>0</v>
      </c>
    </row>
    <row r="89" spans="1:6">
      <c r="A89" s="48"/>
      <c r="B89" s="38"/>
      <c r="C89" s="38"/>
      <c r="D89" s="45"/>
      <c r="E89" s="284"/>
      <c r="F89" s="45"/>
    </row>
    <row r="90" spans="1:6">
      <c r="A90" s="48"/>
      <c r="B90" s="38" t="s">
        <v>147</v>
      </c>
      <c r="C90" s="38"/>
      <c r="D90" s="45"/>
      <c r="E90" s="284"/>
      <c r="F90" s="45"/>
    </row>
    <row r="91" spans="1:6">
      <c r="A91" s="48" t="s">
        <v>44</v>
      </c>
      <c r="B91" s="38" t="s">
        <v>148</v>
      </c>
      <c r="C91" s="38"/>
      <c r="D91" s="45"/>
      <c r="E91" s="284"/>
      <c r="F91" s="45"/>
    </row>
    <row r="92" spans="1:6">
      <c r="A92" s="48"/>
      <c r="B92" s="38" t="s">
        <v>149</v>
      </c>
      <c r="C92" s="38" t="s">
        <v>11</v>
      </c>
      <c r="D92" s="45">
        <v>550</v>
      </c>
      <c r="E92" s="284"/>
      <c r="F92" s="45">
        <f>D92*E92</f>
        <v>0</v>
      </c>
    </row>
    <row r="93" spans="1:6">
      <c r="A93" s="48"/>
      <c r="B93" s="38"/>
      <c r="C93" s="38"/>
      <c r="D93" s="45"/>
      <c r="E93" s="284"/>
      <c r="F93" s="45"/>
    </row>
    <row r="94" spans="1:6">
      <c r="A94" s="48"/>
      <c r="B94" s="38" t="s">
        <v>112</v>
      </c>
      <c r="C94" s="38"/>
      <c r="D94" s="45"/>
      <c r="E94" s="284"/>
      <c r="F94" s="45"/>
    </row>
    <row r="95" spans="1:6">
      <c r="A95" s="48" t="s">
        <v>94</v>
      </c>
      <c r="B95" s="38" t="s">
        <v>113</v>
      </c>
      <c r="C95" s="38"/>
      <c r="D95" s="45"/>
      <c r="E95" s="284"/>
      <c r="F95" s="45"/>
    </row>
    <row r="96" spans="1:6">
      <c r="A96" s="48"/>
      <c r="B96" s="38" t="s">
        <v>114</v>
      </c>
      <c r="C96" s="38" t="s">
        <v>7</v>
      </c>
      <c r="D96" s="45">
        <v>4635</v>
      </c>
      <c r="E96" s="284"/>
      <c r="F96" s="45">
        <f>D96*E96</f>
        <v>0</v>
      </c>
    </row>
    <row r="97" spans="1:6">
      <c r="A97" s="48"/>
      <c r="B97" s="38"/>
      <c r="C97" s="38"/>
      <c r="D97" s="45"/>
      <c r="E97" s="284"/>
      <c r="F97" s="45"/>
    </row>
    <row r="98" spans="1:6">
      <c r="A98" s="48"/>
      <c r="B98" s="38" t="s">
        <v>55</v>
      </c>
      <c r="C98" s="38"/>
      <c r="D98" s="45"/>
      <c r="E98" s="284"/>
      <c r="F98" s="45"/>
    </row>
    <row r="99" spans="1:6">
      <c r="A99" s="48" t="s">
        <v>95</v>
      </c>
      <c r="B99" s="38" t="s">
        <v>56</v>
      </c>
      <c r="C99" s="38"/>
      <c r="D99" s="45"/>
      <c r="E99" s="284"/>
      <c r="F99" s="45"/>
    </row>
    <row r="100" spans="1:6">
      <c r="A100" s="48"/>
      <c r="B100" s="38" t="s">
        <v>57</v>
      </c>
      <c r="C100" s="38" t="s">
        <v>7</v>
      </c>
      <c r="D100" s="45">
        <v>5320</v>
      </c>
      <c r="E100" s="284"/>
      <c r="F100" s="45">
        <f>D100*E100</f>
        <v>0</v>
      </c>
    </row>
    <row r="101" spans="1:6">
      <c r="A101" s="48"/>
      <c r="B101" s="38"/>
      <c r="C101" s="38"/>
      <c r="D101" s="45"/>
      <c r="E101" s="284"/>
      <c r="F101" s="45"/>
    </row>
    <row r="102" spans="1:6">
      <c r="A102" s="48"/>
      <c r="B102" s="38" t="s">
        <v>58</v>
      </c>
      <c r="C102" s="38"/>
      <c r="D102" s="45"/>
      <c r="E102" s="284"/>
      <c r="F102" s="45"/>
    </row>
    <row r="103" spans="1:6">
      <c r="A103" s="48" t="s">
        <v>45</v>
      </c>
      <c r="B103" s="38" t="s">
        <v>59</v>
      </c>
      <c r="C103" s="38" t="s">
        <v>7</v>
      </c>
      <c r="D103" s="45">
        <v>5320</v>
      </c>
      <c r="E103" s="284"/>
      <c r="F103" s="45">
        <f>D103*E103</f>
        <v>0</v>
      </c>
    </row>
    <row r="104" spans="1:6">
      <c r="A104" s="48"/>
      <c r="B104" s="38"/>
      <c r="C104" s="38"/>
      <c r="D104" s="45"/>
      <c r="E104" s="284"/>
      <c r="F104" s="45"/>
    </row>
    <row r="105" spans="1:6">
      <c r="A105" s="48"/>
      <c r="B105" s="38" t="s">
        <v>60</v>
      </c>
      <c r="C105" s="38"/>
      <c r="D105" s="45"/>
      <c r="E105" s="284"/>
      <c r="F105" s="45"/>
    </row>
    <row r="106" spans="1:6">
      <c r="A106" s="48" t="s">
        <v>68</v>
      </c>
      <c r="B106" s="53" t="s">
        <v>1649</v>
      </c>
      <c r="C106" s="53" t="s">
        <v>12</v>
      </c>
      <c r="D106" s="45">
        <v>1360</v>
      </c>
      <c r="E106" s="284"/>
      <c r="F106" s="45">
        <f>D106*E106</f>
        <v>0</v>
      </c>
    </row>
    <row r="107" spans="1:6">
      <c r="A107" s="48"/>
      <c r="B107" s="53"/>
      <c r="C107" s="53"/>
      <c r="D107" s="45"/>
      <c r="E107" s="284"/>
      <c r="F107" s="45"/>
    </row>
    <row r="108" spans="1:6">
      <c r="A108" s="48"/>
      <c r="B108" s="53" t="s">
        <v>13</v>
      </c>
      <c r="C108" s="53"/>
      <c r="D108" s="45"/>
      <c r="E108" s="284"/>
      <c r="F108" s="45"/>
    </row>
    <row r="109" spans="1:6" ht="25.35">
      <c r="A109" s="48" t="s">
        <v>96</v>
      </c>
      <c r="B109" s="329" t="s">
        <v>1650</v>
      </c>
      <c r="C109" s="53" t="s">
        <v>12</v>
      </c>
      <c r="D109" s="45">
        <v>6565</v>
      </c>
      <c r="E109" s="284"/>
      <c r="F109" s="45">
        <f>D109*E109</f>
        <v>0</v>
      </c>
    </row>
    <row r="110" spans="1:6">
      <c r="A110" s="48"/>
      <c r="B110" s="38"/>
      <c r="C110" s="38"/>
      <c r="D110" s="45"/>
      <c r="E110" s="284"/>
      <c r="F110" s="45"/>
    </row>
    <row r="111" spans="1:6">
      <c r="A111" s="48"/>
      <c r="B111" s="38" t="s">
        <v>61</v>
      </c>
      <c r="C111" s="38"/>
      <c r="D111" s="45"/>
      <c r="E111" s="284"/>
      <c r="F111" s="45"/>
    </row>
    <row r="112" spans="1:6">
      <c r="A112" s="48" t="s">
        <v>158</v>
      </c>
      <c r="B112" s="38" t="s">
        <v>62</v>
      </c>
      <c r="C112" s="38"/>
      <c r="D112" s="45"/>
      <c r="E112" s="284"/>
      <c r="F112" s="45"/>
    </row>
    <row r="113" spans="1:6">
      <c r="A113" s="48"/>
      <c r="B113" s="38" t="s">
        <v>63</v>
      </c>
      <c r="C113" s="38" t="s">
        <v>11</v>
      </c>
      <c r="D113" s="45">
        <v>60</v>
      </c>
      <c r="E113" s="284"/>
      <c r="F113" s="45">
        <f>D113*E113</f>
        <v>0</v>
      </c>
    </row>
    <row r="114" spans="1:6">
      <c r="A114" s="48"/>
      <c r="B114" s="38"/>
      <c r="C114" s="38"/>
      <c r="D114" s="45"/>
      <c r="E114" s="284"/>
      <c r="F114" s="45"/>
    </row>
    <row r="115" spans="1:6">
      <c r="A115" s="48"/>
      <c r="B115" s="38" t="s">
        <v>39</v>
      </c>
      <c r="C115" s="38"/>
      <c r="D115" s="45"/>
      <c r="E115" s="284"/>
      <c r="F115" s="45"/>
    </row>
    <row r="116" spans="1:6">
      <c r="A116" s="48" t="s">
        <v>159</v>
      </c>
      <c r="B116" s="38" t="s">
        <v>40</v>
      </c>
      <c r="C116" s="38"/>
      <c r="D116" s="45"/>
      <c r="E116" s="284"/>
      <c r="F116" s="45"/>
    </row>
    <row r="117" spans="1:6">
      <c r="A117" s="48"/>
      <c r="B117" s="38" t="s">
        <v>41</v>
      </c>
      <c r="C117" s="38" t="s">
        <v>11</v>
      </c>
      <c r="D117" s="45">
        <v>2480</v>
      </c>
      <c r="E117" s="284"/>
      <c r="F117" s="45">
        <f>D117*E117</f>
        <v>0</v>
      </c>
    </row>
    <row r="118" spans="1:6" ht="13" thickBot="1">
      <c r="A118" s="40"/>
      <c r="B118" s="39"/>
      <c r="E118" s="51"/>
      <c r="F118" s="45"/>
    </row>
    <row r="119" spans="1:6" ht="13" thickBot="1">
      <c r="A119" s="40"/>
      <c r="B119" s="43" t="s">
        <v>10</v>
      </c>
      <c r="C119" s="41"/>
      <c r="D119" s="42"/>
      <c r="E119" s="286"/>
      <c r="F119" s="44">
        <f>SUM(F76:F118)</f>
        <v>0</v>
      </c>
    </row>
    <row r="120" spans="1:6">
      <c r="A120" s="40"/>
      <c r="B120" s="38"/>
      <c r="E120" s="51"/>
      <c r="F120" s="45"/>
    </row>
    <row r="121" spans="1:6">
      <c r="A121" s="40" t="s">
        <v>97</v>
      </c>
      <c r="B121" s="39" t="s">
        <v>14</v>
      </c>
      <c r="E121" s="51"/>
      <c r="F121" s="45"/>
    </row>
    <row r="122" spans="1:6">
      <c r="A122" s="48"/>
      <c r="B122" s="38"/>
      <c r="C122" s="38"/>
      <c r="D122" s="45"/>
      <c r="E122" s="284"/>
      <c r="F122" s="45"/>
    </row>
    <row r="123" spans="1:6">
      <c r="A123" s="48"/>
      <c r="B123" s="38" t="s">
        <v>164</v>
      </c>
      <c r="C123" s="38"/>
      <c r="D123" s="45"/>
      <c r="E123" s="284"/>
      <c r="F123" s="45"/>
    </row>
    <row r="124" spans="1:6">
      <c r="A124" s="48" t="s">
        <v>98</v>
      </c>
      <c r="B124" s="38" t="s">
        <v>165</v>
      </c>
      <c r="C124" s="38"/>
      <c r="D124" s="45"/>
      <c r="E124" s="284"/>
      <c r="F124" s="45"/>
    </row>
    <row r="125" spans="1:6">
      <c r="A125" s="48"/>
      <c r="B125" s="38" t="s">
        <v>166</v>
      </c>
      <c r="C125" s="38"/>
      <c r="D125" s="45"/>
      <c r="E125" s="284"/>
      <c r="F125" s="45"/>
    </row>
    <row r="126" spans="1:6">
      <c r="A126" s="48"/>
      <c r="B126" s="38" t="s">
        <v>167</v>
      </c>
      <c r="C126" s="38" t="s">
        <v>11</v>
      </c>
      <c r="D126" s="45">
        <v>90</v>
      </c>
      <c r="E126" s="284"/>
      <c r="F126" s="45">
        <f>D126*E126</f>
        <v>0</v>
      </c>
    </row>
    <row r="127" spans="1:6">
      <c r="A127" s="48"/>
      <c r="B127" s="38"/>
      <c r="C127" s="38"/>
      <c r="D127" s="45"/>
      <c r="E127" s="284"/>
      <c r="F127" s="45"/>
    </row>
    <row r="128" spans="1:6">
      <c r="A128" s="48"/>
      <c r="B128" s="38" t="s">
        <v>374</v>
      </c>
      <c r="C128" s="38"/>
      <c r="D128" s="45"/>
      <c r="E128" s="284"/>
      <c r="F128" s="45"/>
    </row>
    <row r="129" spans="1:6">
      <c r="A129" s="48" t="s">
        <v>27</v>
      </c>
      <c r="B129" s="38" t="s">
        <v>375</v>
      </c>
      <c r="C129" s="38"/>
      <c r="D129" s="45"/>
      <c r="E129" s="284"/>
      <c r="F129" s="45"/>
    </row>
    <row r="130" spans="1:6">
      <c r="A130" s="48"/>
      <c r="B130" s="38" t="s">
        <v>376</v>
      </c>
      <c r="C130" s="38"/>
      <c r="D130" s="45"/>
      <c r="E130" s="284"/>
      <c r="F130" s="45"/>
    </row>
    <row r="131" spans="1:6">
      <c r="A131" s="48"/>
      <c r="B131" s="38" t="s">
        <v>667</v>
      </c>
      <c r="C131" s="35"/>
      <c r="D131" s="35"/>
      <c r="E131" s="287"/>
      <c r="F131" s="35"/>
    </row>
    <row r="132" spans="1:6">
      <c r="A132" s="48"/>
      <c r="B132" s="38" t="s">
        <v>176</v>
      </c>
      <c r="C132" s="38" t="s">
        <v>12</v>
      </c>
      <c r="D132" s="45">
        <v>1174</v>
      </c>
      <c r="E132" s="284"/>
      <c r="F132" s="45">
        <f>D132*E132</f>
        <v>0</v>
      </c>
    </row>
    <row r="133" spans="1:6">
      <c r="A133" s="48"/>
      <c r="B133" s="38" t="s">
        <v>661</v>
      </c>
      <c r="C133" s="38"/>
      <c r="D133" s="45"/>
      <c r="E133" s="284"/>
      <c r="F133" s="45"/>
    </row>
    <row r="134" spans="1:6">
      <c r="A134" s="48"/>
      <c r="B134" s="38"/>
      <c r="C134" s="38"/>
      <c r="D134" s="45"/>
      <c r="E134" s="284"/>
      <c r="F134" s="45"/>
    </row>
    <row r="135" spans="1:6">
      <c r="A135" s="48" t="s">
        <v>174</v>
      </c>
      <c r="B135" s="38" t="s">
        <v>168</v>
      </c>
      <c r="C135" s="38"/>
      <c r="D135" s="45"/>
      <c r="E135" s="284"/>
      <c r="F135" s="45"/>
    </row>
    <row r="136" spans="1:6">
      <c r="A136" s="48"/>
      <c r="B136" s="38" t="s">
        <v>169</v>
      </c>
      <c r="C136" s="38"/>
      <c r="D136" s="45"/>
      <c r="E136" s="284"/>
      <c r="F136" s="45"/>
    </row>
    <row r="137" spans="1:6">
      <c r="A137" s="48"/>
      <c r="B137" s="38" t="s">
        <v>170</v>
      </c>
      <c r="C137" s="38"/>
      <c r="D137" s="45"/>
      <c r="E137" s="284"/>
      <c r="F137" s="45"/>
    </row>
    <row r="138" spans="1:6">
      <c r="A138" s="48"/>
      <c r="B138" s="38" t="s">
        <v>171</v>
      </c>
      <c r="C138" s="38"/>
      <c r="D138" s="45"/>
      <c r="E138" s="284"/>
      <c r="F138" s="45"/>
    </row>
    <row r="139" spans="1:6">
      <c r="A139" s="48"/>
      <c r="B139" s="38" t="s">
        <v>172</v>
      </c>
      <c r="C139" s="38" t="s">
        <v>7</v>
      </c>
      <c r="D139" s="45">
        <v>5336</v>
      </c>
      <c r="E139" s="284"/>
      <c r="F139" s="45">
        <f>D139*E139</f>
        <v>0</v>
      </c>
    </row>
    <row r="140" spans="1:6">
      <c r="A140" s="48"/>
      <c r="B140" s="38" t="s">
        <v>661</v>
      </c>
      <c r="C140" s="38"/>
      <c r="D140" s="45"/>
      <c r="E140" s="284"/>
      <c r="F140" s="45"/>
    </row>
    <row r="141" spans="1:6">
      <c r="A141" s="48"/>
      <c r="B141" s="38"/>
      <c r="C141" s="38"/>
      <c r="D141" s="45"/>
      <c r="E141" s="284"/>
      <c r="F141" s="45"/>
    </row>
    <row r="142" spans="1:6">
      <c r="A142" s="48" t="s">
        <v>178</v>
      </c>
      <c r="B142" s="38" t="s">
        <v>380</v>
      </c>
      <c r="C142" s="38"/>
      <c r="D142" s="45"/>
      <c r="E142" s="284"/>
      <c r="F142" s="45"/>
    </row>
    <row r="143" spans="1:6">
      <c r="A143" s="48"/>
      <c r="B143" s="38" t="s">
        <v>381</v>
      </c>
      <c r="C143" s="38"/>
      <c r="D143" s="45"/>
      <c r="E143" s="284"/>
      <c r="F143" s="45"/>
    </row>
    <row r="144" spans="1:6">
      <c r="A144" s="48"/>
      <c r="B144" s="38" t="s">
        <v>170</v>
      </c>
      <c r="C144" s="38"/>
      <c r="D144" s="45"/>
      <c r="E144" s="284"/>
      <c r="F144" s="45"/>
    </row>
    <row r="145" spans="1:6">
      <c r="A145" s="48"/>
      <c r="B145" s="38" t="s">
        <v>382</v>
      </c>
      <c r="C145" s="38"/>
      <c r="D145" s="45"/>
      <c r="E145" s="284"/>
      <c r="F145" s="45"/>
    </row>
    <row r="146" spans="1:6">
      <c r="A146" s="48"/>
      <c r="B146" s="38" t="s">
        <v>383</v>
      </c>
      <c r="C146" s="38" t="s">
        <v>7</v>
      </c>
      <c r="D146" s="45">
        <v>115</v>
      </c>
      <c r="E146" s="284"/>
      <c r="F146" s="45">
        <f>D146*E146</f>
        <v>0</v>
      </c>
    </row>
    <row r="147" spans="1:6">
      <c r="A147" s="48"/>
      <c r="B147" s="38" t="s">
        <v>458</v>
      </c>
      <c r="C147" s="38"/>
      <c r="D147" s="45"/>
      <c r="E147" s="284"/>
      <c r="F147" s="45"/>
    </row>
    <row r="148" spans="1:6">
      <c r="A148" s="48"/>
      <c r="B148" s="38"/>
      <c r="C148" s="38"/>
      <c r="D148" s="45"/>
      <c r="E148" s="284"/>
      <c r="F148" s="45"/>
    </row>
    <row r="149" spans="1:6">
      <c r="A149" s="48" t="s">
        <v>184</v>
      </c>
      <c r="B149" s="38" t="s">
        <v>177</v>
      </c>
      <c r="C149" s="38"/>
      <c r="D149" s="45"/>
      <c r="E149" s="284"/>
      <c r="F149" s="45"/>
    </row>
    <row r="150" spans="1:6">
      <c r="A150" s="48"/>
      <c r="B150" s="38" t="s">
        <v>179</v>
      </c>
      <c r="C150" s="38"/>
      <c r="D150" s="45"/>
      <c r="E150" s="284"/>
      <c r="F150" s="45"/>
    </row>
    <row r="151" spans="1:6">
      <c r="A151" s="48"/>
      <c r="B151" s="38" t="s">
        <v>180</v>
      </c>
      <c r="C151" s="38"/>
      <c r="D151" s="45"/>
      <c r="E151" s="284"/>
      <c r="F151" s="45"/>
    </row>
    <row r="152" spans="1:6">
      <c r="A152" s="48"/>
      <c r="B152" s="38" t="s">
        <v>181</v>
      </c>
      <c r="C152" s="38"/>
      <c r="D152" s="45"/>
      <c r="E152" s="284"/>
      <c r="F152" s="45"/>
    </row>
    <row r="153" spans="1:6">
      <c r="A153" s="48"/>
      <c r="B153" s="38" t="s">
        <v>182</v>
      </c>
      <c r="C153" s="38"/>
      <c r="D153" s="45"/>
      <c r="E153" s="284"/>
      <c r="F153" s="45"/>
    </row>
    <row r="154" spans="1:6">
      <c r="A154" s="48"/>
      <c r="B154" s="38" t="s">
        <v>472</v>
      </c>
      <c r="C154" s="38" t="s">
        <v>7</v>
      </c>
      <c r="D154" s="45">
        <v>5336</v>
      </c>
      <c r="E154" s="284"/>
      <c r="F154" s="45">
        <f>D154*E154</f>
        <v>0</v>
      </c>
    </row>
    <row r="155" spans="1:6">
      <c r="A155" s="48"/>
      <c r="B155" s="38" t="s">
        <v>377</v>
      </c>
      <c r="C155" s="38"/>
      <c r="D155" s="45"/>
      <c r="E155" s="284"/>
      <c r="F155" s="45"/>
    </row>
    <row r="156" spans="1:6">
      <c r="A156" s="48"/>
      <c r="B156" s="38"/>
      <c r="C156" s="38"/>
      <c r="D156" s="45"/>
      <c r="E156" s="284"/>
      <c r="F156" s="45"/>
    </row>
    <row r="157" spans="1:6">
      <c r="A157" s="48" t="s">
        <v>190</v>
      </c>
      <c r="B157" s="38" t="s">
        <v>385</v>
      </c>
      <c r="C157" s="38"/>
      <c r="D157" s="45"/>
      <c r="E157" s="284"/>
      <c r="F157" s="45"/>
    </row>
    <row r="158" spans="1:6">
      <c r="A158" s="48"/>
      <c r="B158" s="38" t="s">
        <v>386</v>
      </c>
      <c r="C158" s="38"/>
      <c r="D158" s="45"/>
      <c r="E158" s="284"/>
      <c r="F158" s="45"/>
    </row>
    <row r="159" spans="1:6">
      <c r="A159" s="48"/>
      <c r="B159" s="38" t="s">
        <v>387</v>
      </c>
      <c r="C159" s="38" t="s">
        <v>7</v>
      </c>
      <c r="D159" s="45">
        <v>5336</v>
      </c>
      <c r="E159" s="284"/>
      <c r="F159" s="45">
        <f>D159*E159</f>
        <v>0</v>
      </c>
    </row>
    <row r="160" spans="1:6">
      <c r="A160" s="48"/>
      <c r="B160" s="38"/>
      <c r="C160" s="38"/>
      <c r="D160" s="45"/>
      <c r="E160" s="284"/>
      <c r="F160" s="45"/>
    </row>
    <row r="161" spans="1:6">
      <c r="A161" s="48"/>
      <c r="B161" s="38"/>
      <c r="C161" s="38"/>
      <c r="D161" s="45"/>
      <c r="E161" s="284"/>
      <c r="F161" s="45"/>
    </row>
    <row r="162" spans="1:6">
      <c r="A162" s="48" t="s">
        <v>195</v>
      </c>
      <c r="B162" s="38" t="s">
        <v>112</v>
      </c>
      <c r="C162" s="38"/>
      <c r="D162" s="45"/>
      <c r="E162" s="284"/>
      <c r="F162" s="45"/>
    </row>
    <row r="163" spans="1:6">
      <c r="A163" s="48"/>
      <c r="B163" s="38" t="s">
        <v>388</v>
      </c>
      <c r="C163" s="38"/>
      <c r="D163" s="45"/>
      <c r="E163" s="284"/>
      <c r="F163" s="45"/>
    </row>
    <row r="164" spans="1:6">
      <c r="A164" s="48"/>
      <c r="B164" s="38" t="s">
        <v>389</v>
      </c>
      <c r="C164" s="38" t="s">
        <v>7</v>
      </c>
      <c r="D164" s="45">
        <v>5336</v>
      </c>
      <c r="E164" s="284"/>
      <c r="F164" s="45">
        <f>D164*E164</f>
        <v>0</v>
      </c>
    </row>
    <row r="165" spans="1:6">
      <c r="A165" s="48"/>
      <c r="B165" s="38"/>
      <c r="C165" s="38"/>
      <c r="D165" s="45"/>
      <c r="E165" s="284"/>
      <c r="F165" s="45"/>
    </row>
    <row r="166" spans="1:6">
      <c r="A166" s="48"/>
      <c r="B166" s="38"/>
      <c r="C166" s="38"/>
      <c r="D166" s="45"/>
      <c r="E166" s="284"/>
      <c r="F166" s="45"/>
    </row>
    <row r="167" spans="1:6">
      <c r="A167" s="48" t="s">
        <v>199</v>
      </c>
      <c r="B167" s="38" t="s">
        <v>81</v>
      </c>
      <c r="C167" s="38"/>
      <c r="D167" s="45"/>
      <c r="E167" s="284"/>
      <c r="F167" s="45"/>
    </row>
    <row r="168" spans="1:6">
      <c r="A168" s="48"/>
      <c r="B168" s="38" t="s">
        <v>78</v>
      </c>
      <c r="C168" s="38"/>
      <c r="D168" s="45"/>
      <c r="E168" s="284"/>
      <c r="F168" s="45"/>
    </row>
    <row r="169" spans="1:6">
      <c r="A169" s="40"/>
      <c r="B169" s="38" t="s">
        <v>82</v>
      </c>
      <c r="C169" s="38" t="s">
        <v>11</v>
      </c>
      <c r="D169" s="45">
        <v>405</v>
      </c>
      <c r="E169" s="284"/>
      <c r="F169" s="45">
        <f>D169*E169</f>
        <v>0</v>
      </c>
    </row>
    <row r="170" spans="1:6" ht="13" thickBot="1">
      <c r="A170" s="40"/>
      <c r="B170" s="39"/>
      <c r="E170" s="51"/>
      <c r="F170" s="45"/>
    </row>
    <row r="171" spans="1:6" ht="13" thickBot="1">
      <c r="A171" s="40"/>
      <c r="B171" s="43" t="s">
        <v>15</v>
      </c>
      <c r="C171" s="41"/>
      <c r="D171" s="42"/>
      <c r="E171" s="286"/>
      <c r="F171" s="44">
        <f>SUM(F121:F170)</f>
        <v>0</v>
      </c>
    </row>
    <row r="172" spans="1:6">
      <c r="A172" s="40" t="s">
        <v>99</v>
      </c>
      <c r="B172" s="38"/>
      <c r="E172" s="51"/>
      <c r="F172" s="45"/>
    </row>
    <row r="173" spans="1:6">
      <c r="A173" s="48"/>
      <c r="B173" s="39" t="s">
        <v>16</v>
      </c>
      <c r="E173" s="51"/>
      <c r="F173" s="45"/>
    </row>
    <row r="174" spans="1:6">
      <c r="A174" s="48"/>
      <c r="B174" s="38"/>
      <c r="C174" s="38"/>
      <c r="D174" s="45"/>
      <c r="E174" s="284"/>
      <c r="F174" s="45"/>
    </row>
    <row r="175" spans="1:6">
      <c r="A175" s="48" t="s">
        <v>100</v>
      </c>
      <c r="B175" s="38" t="s">
        <v>83</v>
      </c>
      <c r="C175" s="38"/>
      <c r="D175" s="45"/>
      <c r="E175" s="284"/>
      <c r="F175" s="45"/>
    </row>
    <row r="176" spans="1:6">
      <c r="A176" s="48"/>
      <c r="B176" s="38" t="s">
        <v>71</v>
      </c>
      <c r="C176" s="38"/>
      <c r="D176" s="45"/>
      <c r="E176" s="284"/>
      <c r="F176" s="45"/>
    </row>
    <row r="177" spans="1:6">
      <c r="A177" s="48"/>
      <c r="B177" s="38" t="s">
        <v>84</v>
      </c>
      <c r="C177" s="38" t="s">
        <v>6</v>
      </c>
      <c r="D177" s="45">
        <v>2</v>
      </c>
      <c r="E177" s="284"/>
      <c r="F177" s="45">
        <f>D177*E177</f>
        <v>0</v>
      </c>
    </row>
    <row r="178" spans="1:6">
      <c r="A178" s="48"/>
      <c r="B178" s="38"/>
      <c r="C178" s="38"/>
      <c r="D178" s="45"/>
      <c r="E178" s="284"/>
      <c r="F178" s="45"/>
    </row>
    <row r="179" spans="1:6">
      <c r="A179" s="48" t="s">
        <v>101</v>
      </c>
      <c r="B179" s="38" t="s">
        <v>459</v>
      </c>
      <c r="C179" s="38"/>
      <c r="D179" s="45"/>
      <c r="E179" s="284"/>
      <c r="F179" s="45"/>
    </row>
    <row r="180" spans="1:6">
      <c r="A180" s="48"/>
      <c r="B180" s="38" t="s">
        <v>436</v>
      </c>
      <c r="C180" s="38"/>
      <c r="D180" s="45"/>
      <c r="E180" s="284"/>
      <c r="F180" s="45"/>
    </row>
    <row r="181" spans="1:6">
      <c r="A181" s="48"/>
      <c r="B181" s="38" t="s">
        <v>437</v>
      </c>
      <c r="C181" s="38"/>
      <c r="D181" s="45"/>
      <c r="E181" s="284"/>
      <c r="F181" s="45"/>
    </row>
    <row r="182" spans="1:6">
      <c r="A182" s="48"/>
      <c r="B182" s="38" t="s">
        <v>438</v>
      </c>
      <c r="C182" s="38"/>
      <c r="D182" s="45"/>
      <c r="E182" s="284"/>
      <c r="F182" s="45"/>
    </row>
    <row r="183" spans="1:6">
      <c r="A183" s="48"/>
      <c r="B183" s="38" t="s">
        <v>439</v>
      </c>
      <c r="C183" s="38"/>
      <c r="D183" s="45"/>
      <c r="E183" s="284"/>
      <c r="F183" s="45"/>
    </row>
    <row r="184" spans="1:6">
      <c r="A184" s="48"/>
      <c r="B184" s="38" t="s">
        <v>460</v>
      </c>
      <c r="C184" s="38" t="s">
        <v>134</v>
      </c>
      <c r="D184" s="45">
        <v>2500</v>
      </c>
      <c r="E184" s="284"/>
      <c r="F184" s="45">
        <f>D184*E184</f>
        <v>0</v>
      </c>
    </row>
    <row r="185" spans="1:6">
      <c r="A185" s="48"/>
      <c r="B185" s="38"/>
      <c r="C185" s="38"/>
      <c r="D185" s="45"/>
      <c r="E185" s="284"/>
      <c r="F185" s="45"/>
    </row>
    <row r="186" spans="1:6">
      <c r="A186" s="48" t="s">
        <v>102</v>
      </c>
      <c r="B186" s="38" t="s">
        <v>291</v>
      </c>
      <c r="C186" s="38"/>
      <c r="D186" s="45"/>
      <c r="E186" s="284"/>
      <c r="F186" s="45"/>
    </row>
    <row r="187" spans="1:6">
      <c r="A187" s="48"/>
      <c r="B187" s="38" t="s">
        <v>473</v>
      </c>
      <c r="C187" s="38"/>
      <c r="D187" s="45"/>
      <c r="E187" s="284"/>
      <c r="F187" s="45"/>
    </row>
    <row r="188" spans="1:6">
      <c r="A188" s="48"/>
      <c r="B188" s="38" t="s">
        <v>474</v>
      </c>
      <c r="C188" s="38" t="s">
        <v>134</v>
      </c>
      <c r="D188" s="45">
        <v>910</v>
      </c>
      <c r="E188" s="284"/>
      <c r="F188" s="45">
        <f>D188*E188</f>
        <v>0</v>
      </c>
    </row>
    <row r="189" spans="1:6">
      <c r="A189" s="48"/>
      <c r="B189" s="38"/>
      <c r="C189" s="38"/>
      <c r="D189" s="45"/>
      <c r="E189" s="284"/>
      <c r="F189" s="45"/>
    </row>
    <row r="190" spans="1:6">
      <c r="A190" s="48" t="s">
        <v>238</v>
      </c>
      <c r="B190" s="38" t="s">
        <v>64</v>
      </c>
      <c r="C190" s="38"/>
      <c r="D190" s="45"/>
      <c r="E190" s="284"/>
      <c r="F190" s="45"/>
    </row>
    <row r="191" spans="1:6">
      <c r="A191" s="48"/>
      <c r="B191" s="38" t="s">
        <v>65</v>
      </c>
      <c r="C191" s="38"/>
      <c r="D191" s="45"/>
      <c r="E191" s="284"/>
      <c r="F191" s="45"/>
    </row>
    <row r="192" spans="1:6">
      <c r="A192" s="48"/>
      <c r="B192" s="38" t="s">
        <v>66</v>
      </c>
      <c r="C192" s="38"/>
      <c r="D192" s="45"/>
      <c r="E192" s="284"/>
      <c r="F192" s="45"/>
    </row>
    <row r="193" spans="1:6">
      <c r="A193" s="48"/>
      <c r="B193" s="38" t="s">
        <v>67</v>
      </c>
      <c r="C193" s="38" t="s">
        <v>6</v>
      </c>
      <c r="D193" s="45">
        <v>40</v>
      </c>
      <c r="E193" s="284"/>
      <c r="F193" s="45">
        <f>D193*E193</f>
        <v>0</v>
      </c>
    </row>
    <row r="194" spans="1:6">
      <c r="A194" s="40"/>
      <c r="B194" s="38"/>
      <c r="C194" s="38"/>
      <c r="D194" s="45"/>
      <c r="E194" s="45"/>
      <c r="F194" s="45"/>
    </row>
    <row r="195" spans="1:6" ht="13" thickBot="1">
      <c r="A195" s="40"/>
      <c r="B195" s="39"/>
      <c r="F195" s="45"/>
    </row>
    <row r="196" spans="1:6" ht="13" thickBot="1">
      <c r="A196" s="40"/>
      <c r="B196" s="43" t="s">
        <v>17</v>
      </c>
      <c r="C196" s="41"/>
      <c r="D196" s="42"/>
      <c r="E196" s="42"/>
      <c r="F196" s="44">
        <f>SUM(F173:F195)</f>
        <v>0</v>
      </c>
    </row>
    <row r="197" spans="1:6">
      <c r="A197" s="40"/>
      <c r="B197" s="39"/>
    </row>
    <row r="198" spans="1:6">
      <c r="A198" s="40"/>
      <c r="B198" s="39"/>
    </row>
    <row r="199" spans="1:6">
      <c r="A199" s="40"/>
      <c r="B199" s="39" t="s">
        <v>1</v>
      </c>
    </row>
    <row r="200" spans="1:6">
      <c r="A200" s="40"/>
      <c r="B200" s="39"/>
    </row>
    <row r="201" spans="1:6">
      <c r="A201" s="46" t="str">
        <f>A6</f>
        <v>1.00</v>
      </c>
      <c r="B201" s="39"/>
    </row>
    <row r="202" spans="1:6">
      <c r="A202" s="46"/>
      <c r="B202" s="47" t="str">
        <f>B6</f>
        <v>PREDDELA</v>
      </c>
      <c r="F202" s="45">
        <f>F74</f>
        <v>5300</v>
      </c>
    </row>
    <row r="203" spans="1:6">
      <c r="A203" s="46" t="str">
        <f>A76</f>
        <v>2.00</v>
      </c>
      <c r="B203" s="47"/>
      <c r="F203" s="45"/>
    </row>
    <row r="204" spans="1:6">
      <c r="A204" s="46"/>
      <c r="B204" s="47" t="str">
        <f>B76</f>
        <v>ZEMELJSKA DELA IN TEMELJENJE</v>
      </c>
      <c r="F204" s="45">
        <f>F119</f>
        <v>0</v>
      </c>
    </row>
    <row r="205" spans="1:6">
      <c r="A205" s="46" t="str">
        <f>A121</f>
        <v>3.00</v>
      </c>
      <c r="B205" s="47"/>
      <c r="F205" s="45"/>
    </row>
    <row r="206" spans="1:6">
      <c r="A206" s="46"/>
      <c r="B206" s="47" t="str">
        <f>B121</f>
        <v>VOZIŠČNE KONSTRUKCIJE</v>
      </c>
      <c r="F206" s="45">
        <f>F171</f>
        <v>0</v>
      </c>
    </row>
    <row r="207" spans="1:6">
      <c r="A207" s="46" t="str">
        <f>A172</f>
        <v>4.00</v>
      </c>
      <c r="B207" s="47"/>
      <c r="F207" s="45"/>
    </row>
    <row r="208" spans="1:6">
      <c r="A208" s="46"/>
      <c r="B208" s="47" t="str">
        <f>B173</f>
        <v>OPREMA</v>
      </c>
      <c r="F208" s="45">
        <f>F196</f>
        <v>0</v>
      </c>
    </row>
    <row r="209" spans="1:6" ht="13" thickBot="1">
      <c r="A209" s="40"/>
      <c r="B209" s="39"/>
    </row>
    <row r="210" spans="1:6" ht="13" thickBot="1">
      <c r="A210" s="40"/>
      <c r="B210" s="43" t="s">
        <v>2</v>
      </c>
      <c r="C210" s="41"/>
      <c r="D210" s="42"/>
      <c r="E210" s="42"/>
      <c r="F210" s="44">
        <f>SUM(F199:F209)</f>
        <v>5300</v>
      </c>
    </row>
    <row r="211" spans="1:6" ht="13" thickBot="1">
      <c r="A211" s="40"/>
      <c r="B211" s="38" t="s">
        <v>125</v>
      </c>
      <c r="F211" s="45">
        <f>F210*0.22</f>
        <v>1166</v>
      </c>
    </row>
    <row r="212" spans="1:6" ht="13" thickBot="1">
      <c r="B212" s="43" t="s">
        <v>38</v>
      </c>
      <c r="C212" s="41"/>
      <c r="D212" s="42"/>
      <c r="E212" s="42"/>
      <c r="F212" s="44">
        <f>SUM(F209:F211)</f>
        <v>6466</v>
      </c>
    </row>
    <row r="244" spans="1:2">
      <c r="A244" s="36"/>
    </row>
    <row r="245" spans="1:2">
      <c r="A245" s="36"/>
      <c r="B245" s="37"/>
    </row>
    <row r="246" spans="1:2">
      <c r="A246" s="36"/>
      <c r="B246" s="37"/>
    </row>
    <row r="247" spans="1:2">
      <c r="B247" s="37"/>
    </row>
  </sheetData>
  <printOptions gridLines="1"/>
  <pageMargins left="0.78740157480314965" right="0.75" top="0.98425196850393704" bottom="0.98425196850393704" header="0.59055118110236227" footer="0.59055118110236227"/>
  <pageSetup paperSize="9" orientation="portrait" horizontalDpi="300" verticalDpi="300" r:id="rId1"/>
  <headerFooter alignWithMargins="0">
    <oddHeader>&amp;L
              Opis postavke                                      Enota         Količina             Cena/enoto        Skupaj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14</vt:i4>
      </vt:variant>
    </vt:vector>
  </HeadingPairs>
  <TitlesOfParts>
    <vt:vector size="41" baseType="lpstr">
      <vt:lpstr>Skupna rekapitulacija</vt:lpstr>
      <vt:lpstr>REKAPITULACIJA CESTA</vt:lpstr>
      <vt:lpstr>TUJE STORITVE</vt:lpstr>
      <vt:lpstr> P1 do P110</vt:lpstr>
      <vt:lpstr>Počivališče P1 od P76 do P84</vt:lpstr>
      <vt:lpstr>K3 Gramoznica od P110 do P121</vt:lpstr>
      <vt:lpstr>P121 do P161</vt:lpstr>
      <vt:lpstr>Počivališče P2 od P157 do P165</vt:lpstr>
      <vt:lpstr>P161 do P197 </vt:lpstr>
      <vt:lpstr>P208 do P251</vt:lpstr>
      <vt:lpstr>K4 Kungota od P251 do P268</vt:lpstr>
      <vt:lpstr>P268 do P286</vt:lpstr>
      <vt:lpstr>K5 Kidričevo od P286 do P298</vt:lpstr>
      <vt:lpstr>P298 do P312</vt:lpstr>
      <vt:lpstr>ZADRŽEVALNI BAZEN,DP,KANAL.</vt:lpstr>
      <vt:lpstr>K6 Zahodna obvoznica Kidričevo</vt:lpstr>
      <vt:lpstr> K7 Njiverce od P312 do P320 </vt:lpstr>
      <vt:lpstr>CR K3 od P110 do P121</vt:lpstr>
      <vt:lpstr>CR K4 od P251 do P268</vt:lpstr>
      <vt:lpstr>CR K5 od P286 do P298 </vt:lpstr>
      <vt:lpstr>CR K6 od od P197 do P208</vt:lpstr>
      <vt:lpstr> CR K7 od P312 do P320</vt:lpstr>
      <vt:lpstr>NN priključek za CR</vt:lpstr>
      <vt:lpstr>VODOVOD</vt:lpstr>
      <vt:lpstr>načrt zaščite TK VODOV </vt:lpstr>
      <vt:lpstr>načrt trafo postaje</vt:lpstr>
      <vt:lpstr>načrt semaforizacije</vt:lpstr>
      <vt:lpstr>' K7 Njiverce od P312 do P320 '!Področje_tiskanja</vt:lpstr>
      <vt:lpstr>' P1 do P110'!Področje_tiskanja</vt:lpstr>
      <vt:lpstr>'K4 Kungota od P251 do P268'!Področje_tiskanja</vt:lpstr>
      <vt:lpstr>'K5 Kidričevo od P286 do P298'!Področje_tiskanja</vt:lpstr>
      <vt:lpstr>'K6 Zahodna obvoznica Kidričevo'!Področje_tiskanja</vt:lpstr>
      <vt:lpstr>'P121 do P161'!Področje_tiskanja</vt:lpstr>
      <vt:lpstr>'P161 do P197 '!Področje_tiskanja</vt:lpstr>
      <vt:lpstr>'P208 do P251'!Področje_tiskanja</vt:lpstr>
      <vt:lpstr>'P268 do P286'!Področje_tiskanja</vt:lpstr>
      <vt:lpstr>'P298 do P312'!Področje_tiskanja</vt:lpstr>
      <vt:lpstr>'Počivališče P1 od P76 do P84'!Področje_tiskanja</vt:lpstr>
      <vt:lpstr>'Počivališče P2 od P157 do P165'!Področje_tiskanja</vt:lpstr>
      <vt:lpstr>'REKAPITULACIJA CESTA'!Področje_tiskanja</vt:lpstr>
      <vt:lpstr>'ZADRŽEVALNI BAZEN,DP,KANAL.'!Področje_tiskanja</vt:lpstr>
    </vt:vector>
  </TitlesOfParts>
  <Company>IPTI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 Vanček</dc:creator>
  <cp:lastModifiedBy>STRAF</cp:lastModifiedBy>
  <cp:lastPrinted>2020-09-15T10:18:00Z</cp:lastPrinted>
  <dcterms:created xsi:type="dcterms:W3CDTF">1999-11-15T12:20:29Z</dcterms:created>
  <dcterms:modified xsi:type="dcterms:W3CDTF">2021-03-05T08:36:46Z</dcterms:modified>
</cp:coreProperties>
</file>